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6\"/>
    </mc:Choice>
  </mc:AlternateContent>
  <bookViews>
    <workbookView xWindow="480" yWindow="216" windowWidth="27792" windowHeight="12216" tabRatio="850"/>
  </bookViews>
  <sheets>
    <sheet name="!" sheetId="4" r:id="rId1"/>
    <sheet name="NCG" sheetId="5" r:id="rId2"/>
    <sheet name="Acme" sheetId="1" r:id="rId3"/>
    <sheet name="TFD" sheetId="3" r:id="rId4"/>
    <sheet name="Incognito" sheetId="7" r:id="rId5"/>
    <sheet name="Prioro" sheetId="9" r:id="rId6"/>
    <sheet name="GPĮ" sheetId="6" r:id="rId7"/>
    <sheet name="Vabalo filmai" sheetId="8" r:id="rId8"/>
    <sheet name="Best Film" sheetId="11" r:id="rId9"/>
    <sheet name="Kino pavasaris" sheetId="15" r:id="rId10"/>
    <sheet name="Skalvijos kino centras" sheetId="14" r:id="rId11"/>
    <sheet name="A-one Films" sheetId="10" r:id="rId12"/>
    <sheet name="Kino pasaka" sheetId="13" r:id="rId13"/>
    <sheet name="Kino Aljansas" sheetId="12" r:id="rId14"/>
    <sheet name="Kiti" sheetId="16" r:id="rId15"/>
  </sheets>
  <calcPr calcId="171027"/>
</workbook>
</file>

<file path=xl/calcChain.xml><?xml version="1.0" encoding="utf-8"?>
<calcChain xmlns="http://schemas.openxmlformats.org/spreadsheetml/2006/main">
  <c r="H67" i="4" l="1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H38" i="4"/>
  <c r="F38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H16" i="4"/>
  <c r="F16" i="4"/>
  <c r="H15" i="4"/>
  <c r="F15" i="4"/>
  <c r="H14" i="4"/>
  <c r="F14" i="4"/>
  <c r="H13" i="4"/>
  <c r="F13" i="4"/>
  <c r="H12" i="4"/>
  <c r="F12" i="4"/>
  <c r="H11" i="4"/>
  <c r="F11" i="4"/>
  <c r="H10" i="4"/>
  <c r="F10" i="4"/>
  <c r="H8" i="4"/>
  <c r="H9" i="4"/>
  <c r="F9" i="4"/>
  <c r="H7" i="4"/>
  <c r="F8" i="4"/>
  <c r="F7" i="4"/>
  <c r="H6" i="4"/>
  <c r="F6" i="4"/>
  <c r="H5" i="4"/>
  <c r="F5" i="4"/>
  <c r="D65" i="4"/>
  <c r="C65" i="4"/>
  <c r="D27" i="4"/>
  <c r="C27" i="4"/>
  <c r="E61" i="16"/>
  <c r="D61" i="16"/>
  <c r="D14" i="4"/>
  <c r="C14" i="4"/>
  <c r="D52" i="4"/>
  <c r="C52" i="4"/>
  <c r="D56" i="16"/>
  <c r="E56" i="16"/>
  <c r="D58" i="4"/>
  <c r="C58" i="4"/>
  <c r="D20" i="4"/>
  <c r="C20" i="4"/>
  <c r="D51" i="16"/>
  <c r="E51" i="16"/>
  <c r="D60" i="4"/>
  <c r="C60" i="4"/>
  <c r="D22" i="4"/>
  <c r="C22" i="4"/>
  <c r="D46" i="16"/>
  <c r="E46" i="16"/>
  <c r="D8" i="4"/>
  <c r="C8" i="4"/>
  <c r="E5" i="8"/>
  <c r="D5" i="8"/>
  <c r="D63" i="4"/>
  <c r="C63" i="4"/>
  <c r="D41" i="16"/>
  <c r="C25" i="4" s="1"/>
  <c r="E41" i="16"/>
  <c r="D25" i="4" s="1"/>
  <c r="D24" i="6"/>
  <c r="E24" i="6"/>
  <c r="D23" i="9"/>
  <c r="E7" i="7"/>
  <c r="D7" i="7"/>
  <c r="H52" i="3"/>
  <c r="D52" i="3"/>
  <c r="F31" i="4" l="1"/>
  <c r="D39" i="5"/>
  <c r="G35" i="5"/>
  <c r="F35" i="5"/>
  <c r="E35" i="5"/>
  <c r="D35" i="5"/>
  <c r="D59" i="4" l="1"/>
  <c r="C59" i="4"/>
  <c r="E31" i="4"/>
  <c r="D21" i="4"/>
  <c r="C21" i="4"/>
  <c r="E36" i="16"/>
  <c r="D36" i="16"/>
  <c r="D31" i="16"/>
  <c r="E31" i="16"/>
  <c r="H100" i="1"/>
  <c r="D100" i="1"/>
  <c r="E52" i="3"/>
  <c r="F52" i="3"/>
  <c r="G52" i="3"/>
  <c r="I52" i="3"/>
  <c r="D62" i="4" l="1"/>
  <c r="C62" i="4"/>
  <c r="D24" i="4" l="1"/>
  <c r="C24" i="4"/>
  <c r="D18" i="4"/>
  <c r="C18" i="4"/>
  <c r="D43" i="4"/>
  <c r="C43" i="4"/>
  <c r="E20" i="16"/>
  <c r="D66" i="4" s="1"/>
  <c r="D20" i="16"/>
  <c r="C66" i="4" s="1"/>
  <c r="E25" i="16"/>
  <c r="D50" i="4" s="1"/>
  <c r="D25" i="16"/>
  <c r="C50" i="4" s="1"/>
  <c r="E15" i="16"/>
  <c r="D56" i="4" s="1"/>
  <c r="D15" i="16"/>
  <c r="C56" i="4" s="1"/>
  <c r="D12" i="4" l="1"/>
  <c r="C28" i="4"/>
  <c r="C12" i="4"/>
  <c r="D28" i="4"/>
  <c r="D5" i="16" l="1"/>
  <c r="C61" i="4" s="1"/>
  <c r="E5" i="16"/>
  <c r="D61" i="4" s="1"/>
  <c r="E10" i="16"/>
  <c r="D64" i="4" s="1"/>
  <c r="D10" i="16"/>
  <c r="C64" i="4" s="1"/>
  <c r="E16" i="14"/>
  <c r="D55" i="4" s="1"/>
  <c r="D16" i="14"/>
  <c r="C55" i="4" s="1"/>
  <c r="E15" i="15"/>
  <c r="D67" i="4" s="1"/>
  <c r="D15" i="15"/>
  <c r="C67" i="4" s="1"/>
  <c r="D23" i="4" l="1"/>
  <c r="C26" i="4"/>
  <c r="C17" i="4"/>
  <c r="C23" i="4"/>
  <c r="D17" i="4"/>
  <c r="D26" i="4"/>
  <c r="C29" i="4"/>
  <c r="D29" i="4"/>
  <c r="E12" i="13"/>
  <c r="D12" i="13"/>
  <c r="E14" i="12"/>
  <c r="D14" i="12"/>
  <c r="E11" i="11"/>
  <c r="D49" i="4" s="1"/>
  <c r="D11" i="11"/>
  <c r="C49" i="4" s="1"/>
  <c r="D11" i="4" l="1"/>
  <c r="C11" i="4"/>
  <c r="C54" i="4"/>
  <c r="C16" i="4"/>
  <c r="D54" i="4"/>
  <c r="D16" i="4"/>
  <c r="D57" i="4"/>
  <c r="D19" i="4"/>
  <c r="C57" i="4"/>
  <c r="C19" i="4"/>
  <c r="E17" i="10"/>
  <c r="D17" i="10"/>
  <c r="E23" i="9"/>
  <c r="D51" i="4" s="1"/>
  <c r="C51" i="4"/>
  <c r="D44" i="4"/>
  <c r="C44" i="4"/>
  <c r="D10" i="4"/>
  <c r="D46" i="4"/>
  <c r="C46" i="4"/>
  <c r="D42" i="4"/>
  <c r="C47" i="4"/>
  <c r="D47" i="4"/>
  <c r="D38" i="4"/>
  <c r="C38" i="4"/>
  <c r="D41" i="4"/>
  <c r="C41" i="4"/>
  <c r="D48" i="4"/>
  <c r="C48" i="4"/>
  <c r="C42" i="4" l="1"/>
  <c r="C7" i="4"/>
  <c r="D13" i="4"/>
  <c r="D9" i="4"/>
  <c r="F56" i="3"/>
  <c r="D6" i="4" s="1"/>
  <c r="F39" i="5"/>
  <c r="D7" i="4" s="1"/>
  <c r="C10" i="4"/>
  <c r="C9" i="4"/>
  <c r="C13" i="4"/>
  <c r="C15" i="4"/>
  <c r="C53" i="4"/>
  <c r="D15" i="4"/>
  <c r="D53" i="4"/>
  <c r="D56" i="3"/>
  <c r="C6" i="4" s="1"/>
  <c r="G100" i="1" l="1"/>
  <c r="F100" i="1"/>
  <c r="C40" i="4" s="1"/>
  <c r="E69" i="4"/>
  <c r="I100" i="1"/>
  <c r="D45" i="4" s="1"/>
  <c r="C45" i="4"/>
  <c r="E100" i="1"/>
  <c r="D39" i="4" s="1"/>
  <c r="D40" i="4" l="1"/>
  <c r="D69" i="4" s="1"/>
  <c r="F104" i="1"/>
  <c r="D5" i="4" s="1"/>
  <c r="D31" i="4" s="1"/>
  <c r="C39" i="4"/>
  <c r="C69" i="4" s="1"/>
  <c r="D104" i="1"/>
  <c r="C5" i="4" s="1"/>
  <c r="C31" i="4" s="1"/>
  <c r="H31" i="4" l="1"/>
  <c r="H69" i="4"/>
  <c r="F69" i="4"/>
</calcChain>
</file>

<file path=xl/sharedStrings.xml><?xml version="1.0" encoding="utf-8"?>
<sst xmlns="http://schemas.openxmlformats.org/spreadsheetml/2006/main" count="921" uniqueCount="661">
  <si>
    <t>ACME FILMAI</t>
  </si>
  <si>
    <t>INDEPENDENT</t>
  </si>
  <si>
    <t>WARNER BROS.</t>
    <phoneticPr fontId="0" type="noConversion"/>
  </si>
  <si>
    <t>SONY</t>
  </si>
  <si>
    <t>Žiūrovai</t>
  </si>
  <si>
    <t>Pajamos (Eur)</t>
  </si>
  <si>
    <t>Pajamos</t>
  </si>
  <si>
    <t>Aukso žirgas</t>
  </si>
  <si>
    <t xml:space="preserve">Viso: </t>
  </si>
  <si>
    <t xml:space="preserve">Kino platinimo kompanijų pasiskirstymas Lietuvos rinkoje </t>
  </si>
  <si>
    <t>Kino platinimo kompanija</t>
  </si>
  <si>
    <t>Bendros pajamos</t>
  </si>
  <si>
    <t xml:space="preserve">Žiūrovų </t>
  </si>
  <si>
    <t xml:space="preserve">Filmų </t>
  </si>
  <si>
    <t>Procentinė išraiška</t>
  </si>
  <si>
    <t>skaičius</t>
  </si>
  <si>
    <t>kiekis</t>
  </si>
  <si>
    <t>ACME filmai</t>
  </si>
  <si>
    <t>%</t>
  </si>
  <si>
    <t>Theatrical Film Distribution</t>
    <phoneticPr fontId="0" type="noConversion"/>
  </si>
  <si>
    <t>Garsų pasaulio įrašai</t>
  </si>
  <si>
    <t>Incognito</t>
  </si>
  <si>
    <t>Top Film</t>
    <phoneticPr fontId="0" type="noConversion"/>
  </si>
  <si>
    <t>A-One Films</t>
    <phoneticPr fontId="0" type="noConversion"/>
  </si>
  <si>
    <t>Cinemark</t>
    <phoneticPr fontId="0" type="noConversion"/>
  </si>
  <si>
    <t>Best Film</t>
    <phoneticPr fontId="0" type="noConversion"/>
  </si>
  <si>
    <t>Kino pasaka</t>
  </si>
  <si>
    <t>VISO:</t>
  </si>
  <si>
    <t>Kino platinimo kompanijų pasiskirstymas Lietuvos rinkoje</t>
  </si>
  <si>
    <t xml:space="preserve">(pagal atstovaujamus užsienio šalių partnerius) </t>
  </si>
  <si>
    <t>ACME filmai (Independent)</t>
  </si>
  <si>
    <t>Theatrical Film Distribution (20th Century Fox)</t>
  </si>
  <si>
    <t>ACME filmai (Warner Bros.)</t>
    <phoneticPr fontId="0" type="noConversion"/>
  </si>
  <si>
    <t>Garsų pasaulio įrašai (Independent)</t>
    <phoneticPr fontId="0" type="noConversion"/>
  </si>
  <si>
    <t>ACME filmai (Sony)</t>
  </si>
  <si>
    <t>Incognito (Independent)</t>
    <phoneticPr fontId="0" type="noConversion"/>
  </si>
  <si>
    <t>Top Film (Independent)</t>
    <phoneticPr fontId="0" type="noConversion"/>
  </si>
  <si>
    <t>Theatrical Film Distribution (Independent)</t>
  </si>
  <si>
    <t>A-One Films (Independent)</t>
    <phoneticPr fontId="0" type="noConversion"/>
  </si>
  <si>
    <t>Best Film (Independent)</t>
    <phoneticPr fontId="0" type="noConversion"/>
  </si>
  <si>
    <t>(Eur)</t>
  </si>
  <si>
    <t>Mes Dainuosim</t>
  </si>
  <si>
    <t>Ernestas ir Selestina- meškiuko ir pelytės nuotykiai</t>
  </si>
  <si>
    <t>Didžioji skruzdėlyčių karalystė</t>
  </si>
  <si>
    <t>Golden Horse</t>
  </si>
  <si>
    <t>Žiūrovų skaičius</t>
  </si>
  <si>
    <t>THEATRICAL FILM DISTRIBUTION</t>
  </si>
  <si>
    <t>WDSMPI</t>
  </si>
  <si>
    <t>20TH CENTURY FOX</t>
  </si>
  <si>
    <t>Namai</t>
  </si>
  <si>
    <t>Home</t>
  </si>
  <si>
    <t>UNIVERSAL PICTURES INTERNATIONAL</t>
  </si>
  <si>
    <t>PARAMOUNT PICTURES INTERNATIONAL</t>
  </si>
  <si>
    <t>Kempiniukas plačiakelnis</t>
  </si>
  <si>
    <t>SpongeBob Movie: Sponge Out of Water</t>
  </si>
  <si>
    <t>GARSŲ PASAULIO ĮRAŠAI</t>
  </si>
  <si>
    <t>INCOGNITO</t>
  </si>
  <si>
    <t>Atkirtis</t>
  </si>
  <si>
    <t>Whiplash</t>
  </si>
  <si>
    <t>Žemės druska</t>
  </si>
  <si>
    <t>Salt Of The Earth </t>
  </si>
  <si>
    <t>Didis Grožis</t>
  </si>
  <si>
    <t>La Grande belezza</t>
  </si>
  <si>
    <t>TOP FILM</t>
  </si>
  <si>
    <t>A-ONE FILMS</t>
    <phoneticPr fontId="0" type="noConversion"/>
  </si>
  <si>
    <t>Nauja draugė</t>
  </si>
  <si>
    <t>Une nouvelle amie</t>
  </si>
  <si>
    <t>Les Vacances du petit Nicolas</t>
  </si>
  <si>
    <t>BEST FILM</t>
  </si>
  <si>
    <t>Pajamos (Lt)</t>
  </si>
  <si>
    <t>KINO ALJANSAS</t>
  </si>
  <si>
    <t>Metų pilietis</t>
  </si>
  <si>
    <t>Kraftidioten</t>
  </si>
  <si>
    <t>Tusen ganger god natt</t>
  </si>
  <si>
    <t>KINO PASAKA</t>
  </si>
  <si>
    <t>Kino Aljansas</t>
  </si>
  <si>
    <t>Pakeliui į mokyklą</t>
  </si>
  <si>
    <t>Sur le Chemin de lʾécole</t>
  </si>
  <si>
    <t>Nono, berniukas Zigzagiukas</t>
  </si>
  <si>
    <t>Nono, het Zigzag Kind</t>
  </si>
  <si>
    <t>Krokodilai 2</t>
  </si>
  <si>
    <t>Vorstadtkrokodile 2</t>
  </si>
  <si>
    <t>Dalelių karštinė</t>
  </si>
  <si>
    <t>Particle Fever</t>
  </si>
  <si>
    <t xml:space="preserve">Krokodilai </t>
  </si>
  <si>
    <t>Vorstadtkrokodile</t>
  </si>
  <si>
    <t>Velnių salos karalius</t>
  </si>
  <si>
    <t>Kongen av Bastøy</t>
  </si>
  <si>
    <t xml:space="preserve">  INDEPENDENT</t>
  </si>
  <si>
    <t>CINEMARK</t>
  </si>
  <si>
    <t>Ekskursantė</t>
  </si>
  <si>
    <t>Theatrical Film Distribution (WDSMPI)</t>
  </si>
  <si>
    <t>Kino Aljansas (Independent)</t>
  </si>
  <si>
    <t>Pakalikai</t>
  </si>
  <si>
    <t>Minions</t>
  </si>
  <si>
    <t>Paranormalūs reiškiniai: vaiduoklio dimensija</t>
  </si>
  <si>
    <t>Paranormal Activity: The Ghost Dimension</t>
  </si>
  <si>
    <t>Krampus</t>
  </si>
  <si>
    <t xml:space="preserve">Sesutės </t>
  </si>
  <si>
    <t>Sisters</t>
  </si>
  <si>
    <t>Steve Jobs</t>
  </si>
  <si>
    <t>Mažasisi Princas</t>
  </si>
  <si>
    <t>Little Prince</t>
  </si>
  <si>
    <t xml:space="preserve">Tobulos Kalėdos </t>
  </si>
  <si>
    <t>Love the Coopers</t>
  </si>
  <si>
    <t xml:space="preserve">Lūžio taškas </t>
  </si>
  <si>
    <t>Point Break</t>
  </si>
  <si>
    <t>Išmokyk mane mylėti</t>
  </si>
  <si>
    <t>Fathers and Daughters</t>
  </si>
  <si>
    <t>Sangailės vasara</t>
  </si>
  <si>
    <t xml:space="preserve">Kūčiukai, narkotikai ir seksas </t>
  </si>
  <si>
    <t>Night Before</t>
  </si>
  <si>
    <t>Monstrų viešbutis 2</t>
  </si>
  <si>
    <t>Hotel Transylvania 2</t>
  </si>
  <si>
    <t>007 Spectre</t>
  </si>
  <si>
    <t>Spectre</t>
  </si>
  <si>
    <t xml:space="preserve">Vidury vandenyno </t>
  </si>
  <si>
    <t>In the Heart of the Sea</t>
  </si>
  <si>
    <t xml:space="preserve">Makbetas </t>
  </si>
  <si>
    <t>Macbeth</t>
  </si>
  <si>
    <t>Riešutėlių filmas (Peanuts Movie)</t>
  </si>
  <si>
    <t>Peanuts Movie</t>
  </si>
  <si>
    <t>Marsietis</t>
  </si>
  <si>
    <t xml:space="preserve">Šnipų tiltas </t>
  </si>
  <si>
    <t>Bridge of Spies</t>
  </si>
  <si>
    <t xml:space="preserve">Popieriniai miestai </t>
  </si>
  <si>
    <t>Paper Towns</t>
  </si>
  <si>
    <t xml:space="preserve">Žvaigždžių karai: galia nubunda </t>
  </si>
  <si>
    <t>Star Wars: Episode VII - The Force Awakens</t>
  </si>
  <si>
    <t xml:space="preserve">Išvirkščias pasaulis </t>
  </si>
  <si>
    <t>Inside Out</t>
  </si>
  <si>
    <t xml:space="preserve">Bado žaidynės: strazdas giesmininkas. II dalis </t>
  </si>
  <si>
    <t>Hunger Games: Mockingjay - part 2</t>
  </si>
  <si>
    <t>Munis: mažasis Mėnulio globėjas </t>
  </si>
  <si>
    <t xml:space="preserve">Mune </t>
  </si>
  <si>
    <t>Mano karalius</t>
  </si>
  <si>
    <t>Moi Roi</t>
  </si>
  <si>
    <t>Naujausias testamentas</t>
  </si>
  <si>
    <t>Le tout nouveau testament</t>
  </si>
  <si>
    <t xml:space="preserve">Pati geriausia diena </t>
  </si>
  <si>
    <t>Самый лучший день</t>
  </si>
  <si>
    <t>Mažasis riteris Trenkas </t>
  </si>
  <si>
    <t>Trenk, the Little Knight</t>
  </si>
  <si>
    <t>Skalvijos kino centras</t>
  </si>
  <si>
    <t>Jaunystė</t>
  </si>
  <si>
    <t>Youth</t>
  </si>
  <si>
    <t>Amy</t>
  </si>
  <si>
    <t>(Ne)Tikros prancūziškos vestuvės</t>
  </si>
  <si>
    <t>Qu’est-ce qu’on a fait au Bon Dieu?</t>
  </si>
  <si>
    <t>Bambeklis</t>
  </si>
  <si>
    <t>The Grump</t>
  </si>
  <si>
    <t xml:space="preserve">Ypatingas poreikis </t>
  </si>
  <si>
    <t>Special need</t>
  </si>
  <si>
    <t>Studio Nominum</t>
  </si>
  <si>
    <t>Singing Fish</t>
  </si>
  <si>
    <t xml:space="preserve">Marijos žemė </t>
  </si>
  <si>
    <t>Tierra de Maria</t>
  </si>
  <si>
    <t>Apricot Films</t>
  </si>
  <si>
    <t>Skalvijos kino centras (Independent)</t>
  </si>
  <si>
    <t>Kino pasaka (Independent)</t>
  </si>
  <si>
    <t>Studio Nominum (Independent)</t>
  </si>
  <si>
    <t>Apricot Films (Independent)</t>
  </si>
  <si>
    <t>Singing fish (Independent)</t>
  </si>
  <si>
    <t>Cinemark (Independent)</t>
  </si>
  <si>
    <t>NCG Distribution (iš Forum Cinemas)</t>
  </si>
  <si>
    <t>Warcraft: pradžia</t>
  </si>
  <si>
    <t>Warcraft</t>
  </si>
  <si>
    <t>Vėžliukai nindzės: šešėlių įkaitai</t>
  </si>
  <si>
    <t>Teenage Mutant Ninja Turtles: Out of the Shadows</t>
  </si>
  <si>
    <t>Kaimynai 2</t>
  </si>
  <si>
    <t>Neighbors 2</t>
  </si>
  <si>
    <t>Zūlanderis 2</t>
  </si>
  <si>
    <t>Zoolander 2</t>
  </si>
  <si>
    <t>2015.10.23</t>
  </si>
  <si>
    <t>Danų mergina</t>
  </si>
  <si>
    <t>The danish girl</t>
  </si>
  <si>
    <t xml:space="preserve">Medžiotojas ir ledo karalienė </t>
  </si>
  <si>
    <t>The Huntsman: Winter's War</t>
  </si>
  <si>
    <t>Bosė</t>
  </si>
  <si>
    <t>The Boss</t>
  </si>
  <si>
    <t>Šlovė Cezariui!</t>
  </si>
  <si>
    <t>Hail, Caesasr!</t>
  </si>
  <si>
    <t>Prie jūros</t>
  </si>
  <si>
    <t>By the sea</t>
  </si>
  <si>
    <t>Tėtukas namie</t>
  </si>
  <si>
    <t>Daddys's home</t>
  </si>
  <si>
    <t xml:space="preserve">10 - oji Klovefyldo gatvė </t>
  </si>
  <si>
    <t>10 Cloverfield Lane</t>
  </si>
  <si>
    <t>Didžioji skola</t>
  </si>
  <si>
    <t>The big short</t>
  </si>
  <si>
    <t>5-oji Banga</t>
  </si>
  <si>
    <t>5th Wave</t>
  </si>
  <si>
    <t>Betmenas prieš Supermeną: teisingumo aušra</t>
  </si>
  <si>
    <t>Batman v Superman: Dawn of Justice</t>
  </si>
  <si>
    <t>Išvarymas 2</t>
  </si>
  <si>
    <t>Conjuring 2</t>
  </si>
  <si>
    <t>Gidas vienišiams</t>
  </si>
  <si>
    <t>How to Be Single</t>
  </si>
  <si>
    <t>Aš prieš tave</t>
  </si>
  <si>
    <t>Me before you</t>
  </si>
  <si>
    <t>Šnipas per klaidą</t>
  </si>
  <si>
    <t>Brothers Grimsby</t>
  </si>
  <si>
    <t>Sukrėtimas</t>
  </si>
  <si>
    <t>Concussion</t>
  </si>
  <si>
    <t>Pinigų monstras</t>
  </si>
  <si>
    <t>Money monster</t>
  </si>
  <si>
    <t>Robinzono Kruzo sala</t>
  </si>
  <si>
    <t>Robinson Crusoe</t>
  </si>
  <si>
    <t>Divergentės serija: Lojalioji</t>
  </si>
  <si>
    <t>Divergent Series: Allegiant 1</t>
  </si>
  <si>
    <t>Apgaulės meistrai 2</t>
  </si>
  <si>
    <t>Now you see me 2</t>
  </si>
  <si>
    <t>Šokis svajonės ritmu</t>
  </si>
  <si>
    <t>High Strung</t>
  </si>
  <si>
    <t>Hardcore Henris</t>
  </si>
  <si>
    <t>Hardcore Henry</t>
  </si>
  <si>
    <t xml:space="preserve">Kria-Kria-Keriai </t>
  </si>
  <si>
    <t>Quackerz</t>
  </si>
  <si>
    <t>Piktieji Paukščiai. Filmas</t>
  </si>
  <si>
    <t>Angry Birds Movie</t>
  </si>
  <si>
    <t>Kelnėse dar ne senelis</t>
  </si>
  <si>
    <t>Dirty Grandpa</t>
  </si>
  <si>
    <t>Normas, lokys iš šiaurės</t>
  </si>
  <si>
    <t>Norm of the North</t>
  </si>
  <si>
    <t>Egipto dievai</t>
  </si>
  <si>
    <t>Gods of Egypt</t>
  </si>
  <si>
    <t>Avelės ir vilkai</t>
  </si>
  <si>
    <t>Sheep and Wolves</t>
  </si>
  <si>
    <t>Penkiasdešimt juodų atspalvių</t>
  </si>
  <si>
    <t>Fifty Shades of Black</t>
  </si>
  <si>
    <t>Šėtono vaikas</t>
  </si>
  <si>
    <t>Boy</t>
  </si>
  <si>
    <t>Demonų miškas</t>
  </si>
  <si>
    <t>Forest</t>
  </si>
  <si>
    <t>Kieti bičai</t>
  </si>
  <si>
    <t>Nice Guys</t>
  </si>
  <si>
    <t>Klausyk širdies</t>
  </si>
  <si>
    <t>Choice</t>
  </si>
  <si>
    <t>Sapnų demonai</t>
  </si>
  <si>
    <t>Before I Wake</t>
  </si>
  <si>
    <t>8 Geriausi pasimatymai</t>
  </si>
  <si>
    <t>8 Lutchix Svidanii</t>
  </si>
  <si>
    <t>Nusikaltėlis</t>
  </si>
  <si>
    <t>Criminal</t>
  </si>
  <si>
    <t>Laisvas kaip paukštis</t>
  </si>
  <si>
    <t>Status Svoboden</t>
  </si>
  <si>
    <t>Ištekėti per naktį</t>
  </si>
  <si>
    <t>Odnoklasnici</t>
  </si>
  <si>
    <t>Mano didelės storos graikiškos vestuvės II</t>
  </si>
  <si>
    <t>My Big Fat Greek Wedding II</t>
  </si>
  <si>
    <t>Krydas: Gimęs kovoti</t>
  </si>
  <si>
    <t>Creed</t>
  </si>
  <si>
    <t>Mano tobulas gangsteris</t>
  </si>
  <si>
    <t>Mr. Right</t>
  </si>
  <si>
    <t>Praradimas</t>
  </si>
  <si>
    <t>Demolition</t>
  </si>
  <si>
    <t>Išdavikas</t>
  </si>
  <si>
    <t>Our Kind of Traitor</t>
  </si>
  <si>
    <t>Didesni purslai</t>
  </si>
  <si>
    <t>Bigger Splash</t>
  </si>
  <si>
    <t>DGM: Didysis Gerulis Milžinas</t>
  </si>
  <si>
    <t>The BFG</t>
  </si>
  <si>
    <t>Minuscule, Valley of the Lost Ants</t>
  </si>
  <si>
    <t>Ernest and Celestine</t>
  </si>
  <si>
    <t>Gėlėti sapnai</t>
  </si>
  <si>
    <t>Mood Indigo</t>
  </si>
  <si>
    <t>Zootropolis</t>
  </si>
  <si>
    <t>Zootopia</t>
  </si>
  <si>
    <t>2015.08.14</t>
  </si>
  <si>
    <t>Iksmenai: Apokalipsė</t>
  </si>
  <si>
    <t>X-Men: Apocalypse</t>
  </si>
  <si>
    <t>Erelis Edis</t>
  </si>
  <si>
    <t>Eddie the Eagle</t>
  </si>
  <si>
    <t>The Martian</t>
  </si>
  <si>
    <t xml:space="preserve">Gerasis dinozauras </t>
  </si>
  <si>
    <t>Good Dinosaur</t>
  </si>
  <si>
    <t xml:space="preserve">Kapitonas Amerika. Pilietinis karas </t>
  </si>
  <si>
    <t>Captain America: Civil War</t>
  </si>
  <si>
    <t>Džiunglių knyga</t>
  </si>
  <si>
    <t>The Jungle Book</t>
  </si>
  <si>
    <t>Alisa veidrodžio karalystėje</t>
  </si>
  <si>
    <t>Alice Through The Looking Glass</t>
  </si>
  <si>
    <t>Deadpool</t>
  </si>
  <si>
    <t xml:space="preserve">Hju Glaso legenda </t>
  </si>
  <si>
    <t>Revenant</t>
  </si>
  <si>
    <t xml:space="preserve">Alvinas ir burundukai: didžioji kelionė </t>
  </si>
  <si>
    <t>Alvin &amp; Chipmunks: The Road Chip</t>
  </si>
  <si>
    <t>Džoja</t>
  </si>
  <si>
    <t>Joy</t>
  </si>
  <si>
    <t>Nepriklausomybės diena: atgimimas</t>
  </si>
  <si>
    <t>Independence Day: Resurgence</t>
  </si>
  <si>
    <t>Kung Fu Panda 3</t>
  </si>
  <si>
    <t xml:space="preserve">Grėsmingasis aštuonetas </t>
  </si>
  <si>
    <t>Hateful Eight</t>
  </si>
  <si>
    <t>Sensacija</t>
  </si>
  <si>
    <t>Spotlight</t>
  </si>
  <si>
    <t>Visi keliai veda į Romą</t>
  </si>
  <si>
    <t>All Roads Lead To Rome</t>
  </si>
  <si>
    <t>Elfai</t>
  </si>
  <si>
    <t>Pixies</t>
  </si>
  <si>
    <t>Padangių akis</t>
  </si>
  <si>
    <t>Eye in the sky</t>
  </si>
  <si>
    <t>Holograma karaliui</t>
  </si>
  <si>
    <t>A Hologram for the King</t>
  </si>
  <si>
    <t>Žaliasis kambarys</t>
  </si>
  <si>
    <t>Green room</t>
  </si>
  <si>
    <t>Kerol</t>
  </si>
  <si>
    <t>Carol</t>
  </si>
  <si>
    <t>Ponas Trumbo</t>
  </si>
  <si>
    <t>Trumbo</t>
  </si>
  <si>
    <t>TBA</t>
  </si>
  <si>
    <t>Tarp mūsų berniukų</t>
  </si>
  <si>
    <t>O, ne! O, taip!</t>
  </si>
  <si>
    <t>Meilė</t>
  </si>
  <si>
    <t>Love</t>
  </si>
  <si>
    <t>Metų laikai</t>
  </si>
  <si>
    <t>Les saisons</t>
  </si>
  <si>
    <t>Aukšta klasė</t>
  </si>
  <si>
    <t>High-Rise</t>
  </si>
  <si>
    <t>Amžinos meilės laiškai</t>
  </si>
  <si>
    <t>La Corrispondenza</t>
  </si>
  <si>
    <t>Neištikimybė</t>
  </si>
  <si>
    <t>Misconduct</t>
  </si>
  <si>
    <t xml:space="preserve">2016 m. Oskarui nominuoti trumpametražiai filmai </t>
  </si>
  <si>
    <t>The Oscar Nominated Anmated Shorts 2016</t>
  </si>
  <si>
    <t>Laukimas</t>
  </si>
  <si>
    <t>L'Attesa</t>
  </si>
  <si>
    <t>Banga</t>
  </si>
  <si>
    <t>Bolgen</t>
  </si>
  <si>
    <t>Kaubojai</t>
  </si>
  <si>
    <t>Les Cowboys</t>
  </si>
  <si>
    <t>Ekipažas</t>
  </si>
  <si>
    <t>Ekipaž</t>
  </si>
  <si>
    <t>Londono apgultis</t>
  </si>
  <si>
    <t>London has fallen</t>
  </si>
  <si>
    <t>Račetas ir Klankas</t>
  </si>
  <si>
    <t>Ratchet &amp; Clank</t>
  </si>
  <si>
    <t>Kodas 999</t>
  </si>
  <si>
    <t>Triple 9</t>
  </si>
  <si>
    <t>Bastilijos diena</t>
  </si>
  <si>
    <t>Bastille day</t>
  </si>
  <si>
    <t>Prancūziška porelė</t>
  </si>
  <si>
    <t>Un homme à la hauteur</t>
  </si>
  <si>
    <t>Išdavystė</t>
  </si>
  <si>
    <t>Down by love</t>
  </si>
  <si>
    <t>Mėnulio afera</t>
  </si>
  <si>
    <t>Moonwalkers</t>
  </si>
  <si>
    <t>Ateiviai: Revoliucija</t>
  </si>
  <si>
    <t>Les Visiteurs: La Révolution</t>
  </si>
  <si>
    <t>Top Film Baltic</t>
  </si>
  <si>
    <t>Sniego mūšis</t>
  </si>
  <si>
    <t>Snowtime!</t>
  </si>
  <si>
    <t>Mafija</t>
  </si>
  <si>
    <t>Mafia</t>
  </si>
  <si>
    <t>Rinkimų diena 2</t>
  </si>
  <si>
    <t>Den vyborov 2</t>
  </si>
  <si>
    <t>KINO PAVASARIS   TBA</t>
  </si>
  <si>
    <t>Ma Ma</t>
  </si>
  <si>
    <t>Belgika</t>
  </si>
  <si>
    <t>Belgica</t>
  </si>
  <si>
    <t xml:space="preserve"> Amy</t>
  </si>
  <si>
    <t>Mano mama</t>
  </si>
  <si>
    <t>Mia madre</t>
  </si>
  <si>
    <t xml:space="preserve">Mažylio Nikolia atostogos </t>
  </si>
  <si>
    <t>Kaip žydėjimas vyšnios</t>
  </si>
  <si>
    <t>An</t>
  </si>
  <si>
    <t>Prieš gamtą</t>
  </si>
  <si>
    <t>Out of nature</t>
  </si>
  <si>
    <t>45 metai</t>
  </si>
  <si>
    <t>45 years</t>
  </si>
  <si>
    <t>Sauliaus sūnus</t>
  </si>
  <si>
    <t>Son of Saul</t>
  </si>
  <si>
    <t>Fusis</t>
  </si>
  <si>
    <t>Fusi</t>
  </si>
  <si>
    <t>Garsiau už bombas</t>
  </si>
  <si>
    <t>Louder than bombs</t>
  </si>
  <si>
    <t>Mano sesutė</t>
  </si>
  <si>
    <t>Min lilla syster</t>
  </si>
  <si>
    <t>Meilė iš pirmo smūgio</t>
  </si>
  <si>
    <t>Les combattants</t>
  </si>
  <si>
    <t>Tūkstantį kartų labanakt</t>
  </si>
  <si>
    <t>Mari istorija</t>
  </si>
  <si>
    <t>Marie Heurtin</t>
  </si>
  <si>
    <t>Patriotai</t>
  </si>
  <si>
    <t>Vabalo filmai</t>
  </si>
  <si>
    <t>Gautas iškvietimas</t>
  </si>
  <si>
    <t>Aš už Tave pakalbėsiu</t>
  </si>
  <si>
    <t>When we talk about KGB</t>
  </si>
  <si>
    <t>Meed film</t>
  </si>
  <si>
    <t>Meed film (Independent)</t>
  </si>
  <si>
    <t>Vabalo filmai (Independent)</t>
  </si>
  <si>
    <t>Menufilmid OÜ</t>
  </si>
  <si>
    <t>La bjaurybė, širdžių karalienė</t>
  </si>
  <si>
    <t>Connasse, princesse des coeurs</t>
  </si>
  <si>
    <t>Kauno kino centras Romuva (Independent)</t>
  </si>
  <si>
    <t>Kauno kino centras Romuva</t>
  </si>
  <si>
    <t xml:space="preserve">2016 m. </t>
  </si>
  <si>
    <t>Bridžitos Džouns kūdikis</t>
  </si>
  <si>
    <t>Bridget Jones's Baby</t>
  </si>
  <si>
    <t>Sąjungininkai</t>
  </si>
  <si>
    <t>Allied</t>
  </si>
  <si>
    <t>Džekas Ryčeris: nesidairyk atgal</t>
  </si>
  <si>
    <t>Jack Reacher: Never Go Back</t>
  </si>
  <si>
    <t>Žvaigždžių kelias į begalybę</t>
  </si>
  <si>
    <t>Star Trek Beyond</t>
  </si>
  <si>
    <t>Ben-Huras</t>
  </si>
  <si>
    <t>Ben-Hur</t>
  </si>
  <si>
    <t xml:space="preserve">Slaptas augintinių gyvenimas </t>
  </si>
  <si>
    <t>The Secret Life Of Pets</t>
  </si>
  <si>
    <t>Dainuok</t>
  </si>
  <si>
    <t>Sing</t>
  </si>
  <si>
    <t>Ouija: blogio pradas</t>
  </si>
  <si>
    <t>Ouija: Origin of Evil</t>
  </si>
  <si>
    <t xml:space="preserve">Džeisonas Bornas </t>
  </si>
  <si>
    <t>Jason Bourne</t>
  </si>
  <si>
    <t xml:space="preserve">Centrinės pajėgos </t>
  </si>
  <si>
    <t>Central Intelligence</t>
  </si>
  <si>
    <t>Kubo ir stebuklingas kardas</t>
  </si>
  <si>
    <t>Kubo and the Two Strings</t>
  </si>
  <si>
    <t>Išvalymas: rinkimų metai</t>
  </si>
  <si>
    <t>Purge: Election Year</t>
  </si>
  <si>
    <t>Naktiniai gyvuliai</t>
  </si>
  <si>
    <t>Nocturnal animals</t>
  </si>
  <si>
    <t>Tarp žvaigždžių</t>
  </si>
  <si>
    <t>Interstellar</t>
  </si>
  <si>
    <t>Harisi Poteris ir Mirties relikvijos: 2 dalis</t>
  </si>
  <si>
    <t>harry Potter and deathly Hallows: Part 2</t>
  </si>
  <si>
    <t>Haris Poteris ir Ugnies taurė</t>
  </si>
  <si>
    <t>Harry Potter and the Goblet of Fire</t>
  </si>
  <si>
    <t>Haris Poteris ir Fenikso blorija</t>
  </si>
  <si>
    <t>Harry Potter and the Order of the Phoenix</t>
  </si>
  <si>
    <t>Harisi Poteris ir Mirties relikvijos: 1 dalis</t>
  </si>
  <si>
    <t>Harry Potter and Deathly Hallows: Part 1</t>
  </si>
  <si>
    <t>Haris Poteris ir netikras Princas</t>
  </si>
  <si>
    <t>Harry Potter and Half-Blood Prince</t>
  </si>
  <si>
    <t>Haris Poteris ir Azkabano kalinys</t>
  </si>
  <si>
    <t>Harry Potter and the Prisoner of Azkaban</t>
  </si>
  <si>
    <t>Haris Poteris ir Išminties akmuo</t>
  </si>
  <si>
    <t>Harry Potter and the Philosopher's Stone</t>
  </si>
  <si>
    <t>Haris Poteris ir Paslapčių kambarys</t>
  </si>
  <si>
    <t>Harry Potter and the Chamber of Secrets</t>
  </si>
  <si>
    <t>Fantastiniai gyvūnai ir kur juos rasti</t>
  </si>
  <si>
    <t>Fantastic Beasts And Where To Find Them</t>
  </si>
  <si>
    <t>Sąskaitininkas</t>
  </si>
  <si>
    <t>Accountant</t>
  </si>
  <si>
    <t>Gandrų siuntų tarnyba</t>
  </si>
  <si>
    <t>Storks</t>
  </si>
  <si>
    <t>Stebuklas virš Hadsono</t>
  </si>
  <si>
    <t>Sully</t>
  </si>
  <si>
    <t>Karo šunys</t>
  </si>
  <si>
    <t>War dogs</t>
  </si>
  <si>
    <t>Savižudžių būrys</t>
  </si>
  <si>
    <t>Suicide Squad</t>
  </si>
  <si>
    <t>Neišjunk šviesos</t>
  </si>
  <si>
    <t>Lights out</t>
  </si>
  <si>
    <t>Tarzanas: džiunglių legenda</t>
  </si>
  <si>
    <t>Legend of Tarzan</t>
  </si>
  <si>
    <t>Special Screening</t>
  </si>
  <si>
    <t>Pjūklo ketera</t>
  </si>
  <si>
    <t>Hacksaw Ridge</t>
  </si>
  <si>
    <t>Firmos Kalėdinis balius (Office Christmas party)</t>
  </si>
  <si>
    <t>Office Christmas party</t>
  </si>
  <si>
    <t>Nerve: drąsos žaidimas</t>
  </si>
  <si>
    <t>Nerve</t>
  </si>
  <si>
    <t xml:space="preserve">Blogos mamos </t>
  </si>
  <si>
    <t>Bad moms</t>
  </si>
  <si>
    <t>Mechanikas: sugrįžimas</t>
  </si>
  <si>
    <t>Mechanic: Resurrection</t>
  </si>
  <si>
    <t>Mergina traukiny</t>
  </si>
  <si>
    <t>Girl on the Train</t>
  </si>
  <si>
    <t>Bleiro ragana</t>
  </si>
  <si>
    <t>Woods (Blair Witch)</t>
  </si>
  <si>
    <t>Aukštuomenės klubas</t>
  </si>
  <si>
    <t>Cafe Society</t>
  </si>
  <si>
    <t>Švyturys tarp dviejų vandenynų</t>
  </si>
  <si>
    <t>Light Between Oceans</t>
  </si>
  <si>
    <t>Kalifornijos svajos</t>
  </si>
  <si>
    <t>La La Land</t>
  </si>
  <si>
    <t>Liepsnojantis horizontas</t>
  </si>
  <si>
    <t>Deepwater horizon</t>
  </si>
  <si>
    <t>Sekluma</t>
  </si>
  <si>
    <t>The Shallows</t>
  </si>
  <si>
    <t>Snowdenas</t>
  </si>
  <si>
    <t>Snowden</t>
  </si>
  <si>
    <t>Įkalinta</t>
  </si>
  <si>
    <t>Shut In</t>
  </si>
  <si>
    <t>Pirmų kartų vasara</t>
  </si>
  <si>
    <t>Good kids</t>
  </si>
  <si>
    <t>Sniego karalienė 3</t>
  </si>
  <si>
    <t>Snow Queen 3</t>
  </si>
  <si>
    <t>Skrodimas</t>
  </si>
  <si>
    <t>Autopsy of Jane Doe</t>
  </si>
  <si>
    <t>Nimfomanė. 1 dalis</t>
  </si>
  <si>
    <t>Nymphomaniac I</t>
  </si>
  <si>
    <t>Sniego karalienė 2</t>
  </si>
  <si>
    <t>Snow Queen 2</t>
  </si>
  <si>
    <t>Nimfomanė. 2 dalis</t>
  </si>
  <si>
    <t>Nymphomaniac II</t>
  </si>
  <si>
    <t>Melancholia</t>
  </si>
  <si>
    <t>Atvykimas</t>
  </si>
  <si>
    <t>Arrival</t>
  </si>
  <si>
    <t>Inferno</t>
  </si>
  <si>
    <t>Mirties namai</t>
  </si>
  <si>
    <t>Don't breathe</t>
  </si>
  <si>
    <t>Dešrelių balius</t>
  </si>
  <si>
    <t>Sausage party</t>
  </si>
  <si>
    <t>Pakeleiviai</t>
  </si>
  <si>
    <t>Passengers</t>
  </si>
  <si>
    <t>Šaunioji septyniukė</t>
  </si>
  <si>
    <t>Magnificent Seven</t>
  </si>
  <si>
    <t>Kitas pasaulis: Kraujo karai</t>
  </si>
  <si>
    <t>Underworld: Blood Wars</t>
  </si>
  <si>
    <t>Vaiduoklių medžiotojai</t>
  </si>
  <si>
    <t>Ghostbusters</t>
  </si>
  <si>
    <t>Septynios minutės po vidurnakčio</t>
  </si>
  <si>
    <t>Monster Calls</t>
  </si>
  <si>
    <t>Prioro pramogos (Independent)</t>
  </si>
  <si>
    <t>Prioro pramogos</t>
  </si>
  <si>
    <t xml:space="preserve">Šelmis-1. Žvaigždžių karų istorija </t>
  </si>
  <si>
    <t>Rogue One: A Star Wars Story</t>
  </si>
  <si>
    <t xml:space="preserve">Pito drakonas </t>
  </si>
  <si>
    <t>Pete's Dragon</t>
  </si>
  <si>
    <t xml:space="preserve">Vajana </t>
  </si>
  <si>
    <t>Moana</t>
  </si>
  <si>
    <t>Daktaras Streindžas</t>
  </si>
  <si>
    <t>Doctor Strange</t>
  </si>
  <si>
    <t>Žuvytė Dorė</t>
  </si>
  <si>
    <t>Finding Dory</t>
  </si>
  <si>
    <t>Troliai</t>
  </si>
  <si>
    <t>Trolls</t>
  </si>
  <si>
    <t>Žudikų Brolija</t>
  </si>
  <si>
    <t>Assassin's Creed</t>
  </si>
  <si>
    <t>Maikas ir Deivas ieško pamergių</t>
  </si>
  <si>
    <t>Mike and Dave Need Wedding Dates</t>
  </si>
  <si>
    <t>Morgan</t>
  </si>
  <si>
    <t>Ledynmetis: susidūrimas</t>
  </si>
  <si>
    <t>Ice Age: Collision Course</t>
  </si>
  <si>
    <t>Panelės Peregrinės ypatingų vaikų namai</t>
  </si>
  <si>
    <t>Miss Peregrine's Home For Peculiar Children</t>
  </si>
  <si>
    <t xml:space="preserve">Blogasis Santa 2 </t>
  </si>
  <si>
    <t>Bad Santa 2</t>
  </si>
  <si>
    <t xml:space="preserve">Kai svyla padai </t>
  </si>
  <si>
    <t>War on everyone</t>
  </si>
  <si>
    <t xml:space="preserve">Šaunusis kapitonas: gyvenimas be taisyklių </t>
  </si>
  <si>
    <t>Captain Fantastic</t>
  </si>
  <si>
    <t>Megės planas</t>
  </si>
  <si>
    <t>Maggie's Plan</t>
  </si>
  <si>
    <t>Įsikūnijęs blogis</t>
  </si>
  <si>
    <t>Incarnate</t>
  </si>
  <si>
    <t xml:space="preserve">Luiso Drakso devintasis gyvenimas </t>
  </si>
  <si>
    <t>9th Life Of Louis Drax</t>
  </si>
  <si>
    <t xml:space="preserve">Kiki. Visi kalba apie seksą </t>
  </si>
  <si>
    <t>Kiki, Love for love</t>
  </si>
  <si>
    <t>2016.</t>
  </si>
  <si>
    <t>Modelis</t>
  </si>
  <si>
    <t>The model</t>
  </si>
  <si>
    <t>Didysis šunų pabėgimas</t>
  </si>
  <si>
    <t>Ozzy</t>
  </si>
  <si>
    <t>Florence</t>
  </si>
  <si>
    <t>Florence Foster Jenkins</t>
  </si>
  <si>
    <t>Neoninis demonas</t>
  </si>
  <si>
    <t>Neon demon</t>
  </si>
  <si>
    <t>Pakeliui į amžinybę</t>
  </si>
  <si>
    <t>Masaan</t>
  </si>
  <si>
    <t>Seklūs vandenys</t>
  </si>
  <si>
    <t>Ma Loute</t>
  </si>
  <si>
    <t>Duktė</t>
  </si>
  <si>
    <t>The Daughter</t>
  </si>
  <si>
    <t>Machinatoriai</t>
  </si>
  <si>
    <t>Masterminds</t>
  </si>
  <si>
    <t>Ledlaužis</t>
  </si>
  <si>
    <t>Ledokol</t>
  </si>
  <si>
    <t>Eglutės 5</t>
  </si>
  <si>
    <t>Yolki 5</t>
  </si>
  <si>
    <t>Senekos diena</t>
  </si>
  <si>
    <t>Genijus</t>
  </si>
  <si>
    <t>Genius</t>
  </si>
  <si>
    <t xml:space="preserve">Visa tiesa apie vyrus </t>
  </si>
  <si>
    <t>Vsio o mužčynach</t>
  </si>
  <si>
    <t>Devyni gyvenimai</t>
  </si>
  <si>
    <t>Nine lives</t>
  </si>
  <si>
    <t>Pusryčiai pas tėtį</t>
  </si>
  <si>
    <t>Zavtrak u papy</t>
  </si>
  <si>
    <t>Karalių pamaina</t>
  </si>
  <si>
    <t>Monstriukė Molė</t>
  </si>
  <si>
    <t>Molly Monster</t>
  </si>
  <si>
    <t>Mariupolis</t>
  </si>
  <si>
    <t>Jaunikis</t>
  </si>
  <si>
    <t>Zhenih</t>
  </si>
  <si>
    <t xml:space="preserve">Žemės drebėjimas </t>
  </si>
  <si>
    <t>Zemletriasenije</t>
  </si>
  <si>
    <t>Nakties sergėtojai</t>
  </si>
  <si>
    <t>Nochnyye Strazhi</t>
  </si>
  <si>
    <t xml:space="preserve">Naujoji karta Z </t>
  </si>
  <si>
    <t>The Girl with All the Gifts</t>
  </si>
  <si>
    <t>Geras berniukas</t>
  </si>
  <si>
    <t>Horoshij malcik</t>
  </si>
  <si>
    <t>Tamsta Varlius</t>
  </si>
  <si>
    <t>Meester Kikker</t>
  </si>
  <si>
    <t>Keliaujantys paukščiai</t>
  </si>
  <si>
    <t>Les oiseaux de passage</t>
  </si>
  <si>
    <t>Ir viso pasaulio negana (dokumentinių filmų programa)</t>
  </si>
  <si>
    <t>Panelė Rūgštynė</t>
  </si>
  <si>
    <t>Jamais Contente</t>
  </si>
  <si>
    <t>Noriu būti savimi (dokumentinių filmų programa)</t>
  </si>
  <si>
    <t>Mes dešimtmečiai (dokumentinių filmų programa)</t>
  </si>
  <si>
    <t>Sutrikęs Maksas</t>
  </si>
  <si>
    <t>Max Pinlig</t>
  </si>
  <si>
    <t>2016.09.25</t>
  </si>
  <si>
    <t>2016.12.17</t>
  </si>
  <si>
    <t>2016.11.19</t>
  </si>
  <si>
    <t>2016.09.24</t>
  </si>
  <si>
    <t>Chuljeta</t>
  </si>
  <si>
    <t>Julieta</t>
  </si>
  <si>
    <t xml:space="preserve">Nematomas herojus </t>
  </si>
  <si>
    <t>Phantom boy</t>
  </si>
  <si>
    <t xml:space="preserve">Tonis Erdmanas </t>
  </si>
  <si>
    <t>Toni Erdmann</t>
  </si>
  <si>
    <t xml:space="preserve">Naujienos iš Marso planetos </t>
  </si>
  <si>
    <t>News from Planet Mars</t>
  </si>
  <si>
    <t>Gimme Danger</t>
  </si>
  <si>
    <t>Belgų karalius</t>
  </si>
  <si>
    <t>King of the Belgians</t>
  </si>
  <si>
    <t xml:space="preserve">Namų slauga </t>
  </si>
  <si>
    <t xml:space="preserve">Domácí péce </t>
  </si>
  <si>
    <t>2 naktys iki ryto</t>
  </si>
  <si>
    <t>2 yota aamuun</t>
  </si>
  <si>
    <t>Kriaušių pyragėliai su levandomis</t>
  </si>
  <si>
    <t>Le gout des merveilles</t>
  </si>
  <si>
    <t xml:space="preserve">Asfaltas </t>
  </si>
  <si>
    <t>Asphalte</t>
  </si>
  <si>
    <t xml:space="preserve">Nekaltosios </t>
  </si>
  <si>
    <t>Les innocentes</t>
  </si>
  <si>
    <t xml:space="preserve">Taksiukas </t>
  </si>
  <si>
    <t>Wiener-Dog</t>
  </si>
  <si>
    <t>Broliai</t>
  </si>
  <si>
    <t>Brodre</t>
  </si>
  <si>
    <t>Dypanas</t>
  </si>
  <si>
    <t>Dheepan</t>
  </si>
  <si>
    <t xml:space="preserve">Šeimos šventė </t>
  </si>
  <si>
    <t>Ernelláék Farkaséknál</t>
  </si>
  <si>
    <t xml:space="preserve">Gautas iškvietimas 3 </t>
  </si>
  <si>
    <t>Naratyvas</t>
  </si>
  <si>
    <t>Nuo Lietuvos nepabėgsi</t>
  </si>
  <si>
    <t>Naratyvas (Independent)</t>
  </si>
  <si>
    <t xml:space="preserve">Mylėti Negalima Mirti </t>
  </si>
  <si>
    <t>Till My Last Breath</t>
  </si>
  <si>
    <t>Krish Films</t>
  </si>
  <si>
    <t>Film Jam</t>
  </si>
  <si>
    <t>12 kėdžių</t>
  </si>
  <si>
    <t>Film Jam (Independent)</t>
  </si>
  <si>
    <t>Krish Films (Independent)</t>
  </si>
  <si>
    <t>Artūras Dvinelis ir Regulus Films</t>
  </si>
  <si>
    <t>Gitel</t>
  </si>
  <si>
    <t>Kino pavasaris (No info)</t>
  </si>
  <si>
    <t>Kino pavasaris (Independent) - No info</t>
  </si>
  <si>
    <t>NCG Distribution</t>
  </si>
  <si>
    <t>NCG Distribution (Universal)</t>
  </si>
  <si>
    <t>NCG Distribution (Paramount)</t>
  </si>
  <si>
    <t>Menufilmid OÜ (Independent)</t>
  </si>
  <si>
    <t>Artūras Dvinelis ir Regulus Films (Independent)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</si>
</sst>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€&quot;;[Red]\-#,##0\ &quot;€&quot;"/>
    <numFmt numFmtId="8" formatCode="#,##0.00\ &quot;€&quot;;[Red]\-#,##0.00\ &quot;€&quot;"/>
    <numFmt numFmtId="164" formatCode="yyyy\.mm\.dd;@"/>
    <numFmt numFmtId="165" formatCode="#,##0.00\ &quot;Lt&quot;;[Red]\-#,##0.00\ &quot;Lt&quot;"/>
  </numFmts>
  <fonts count="15" x14ac:knownFonts="1">
    <font>
      <sz val="11"/>
      <color theme="1"/>
      <name val="Calibri"/>
      <family val="2"/>
      <charset val="186"/>
      <scheme val="minor"/>
    </font>
    <font>
      <b/>
      <sz val="14"/>
      <name val="Verdana"/>
      <family val="2"/>
    </font>
    <font>
      <b/>
      <sz val="10"/>
      <name val="Verdana"/>
      <family val="2"/>
      <charset val="186"/>
    </font>
    <font>
      <sz val="10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theme="1"/>
      <name val="Verdana"/>
      <family val="2"/>
      <charset val="186"/>
    </font>
    <font>
      <sz val="10"/>
      <color theme="1"/>
      <name val="Verdana"/>
      <family val="2"/>
      <charset val="186"/>
    </font>
    <font>
      <sz val="10"/>
      <color indexed="8"/>
      <name val="Verdana"/>
      <family val="2"/>
      <charset val="186"/>
    </font>
    <font>
      <b/>
      <sz val="11"/>
      <color theme="1"/>
      <name val="Verdana"/>
      <family val="2"/>
      <charset val="186"/>
    </font>
    <font>
      <b/>
      <sz val="11"/>
      <name val="Verdana"/>
      <family val="2"/>
      <charset val="186"/>
    </font>
    <font>
      <b/>
      <sz val="12"/>
      <name val="Verdana"/>
      <family val="2"/>
      <charset val="186"/>
    </font>
    <font>
      <b/>
      <sz val="18"/>
      <name val="Verdana"/>
      <family val="2"/>
    </font>
    <font>
      <sz val="12"/>
      <name val="Verdana"/>
      <family val="2"/>
    </font>
    <font>
      <b/>
      <i/>
      <sz val="10"/>
      <name val="Verdana"/>
      <family val="2"/>
      <charset val="186"/>
    </font>
    <font>
      <sz val="10"/>
      <color rgb="FF000000"/>
      <name val="Verdana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3" fillId="0" borderId="4" xfId="0" applyFont="1" applyBorder="1"/>
    <xf numFmtId="49" fontId="3" fillId="0" borderId="4" xfId="0" applyNumberFormat="1" applyFont="1" applyBorder="1" applyAlignment="1">
      <alignment vertical="justify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6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vertical="center" wrapText="1"/>
    </xf>
    <xf numFmtId="3" fontId="3" fillId="2" borderId="6" xfId="0" applyNumberFormat="1" applyFont="1" applyFill="1" applyBorder="1" applyAlignment="1" applyProtection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/>
    <xf numFmtId="49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10" fillId="0" borderId="0" xfId="0" applyFont="1"/>
    <xf numFmtId="0" fontId="11" fillId="0" borderId="0" xfId="0" applyFont="1"/>
    <xf numFmtId="0" fontId="3" fillId="0" borderId="0" xfId="0" applyFont="1"/>
    <xf numFmtId="0" fontId="12" fillId="0" borderId="0" xfId="0" applyFont="1"/>
    <xf numFmtId="0" fontId="3" fillId="0" borderId="4" xfId="0" applyFont="1" applyBorder="1" applyAlignment="1">
      <alignment horizontal="left"/>
    </xf>
    <xf numFmtId="0" fontId="13" fillId="0" borderId="4" xfId="0" applyFont="1" applyBorder="1"/>
    <xf numFmtId="0" fontId="13" fillId="0" borderId="4" xfId="0" applyFont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0" xfId="0" applyFont="1" applyBorder="1" applyAlignment="1">
      <alignment horizontal="left"/>
    </xf>
    <xf numFmtId="0" fontId="3" fillId="0" borderId="9" xfId="0" applyFont="1" applyBorder="1"/>
    <xf numFmtId="0" fontId="3" fillId="0" borderId="1" xfId="0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10" fillId="0" borderId="0" xfId="0" applyFont="1" applyBorder="1" applyAlignment="1">
      <alignment horizontal="right"/>
    </xf>
    <xf numFmtId="3" fontId="10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/>
    <xf numFmtId="4" fontId="3" fillId="0" borderId="0" xfId="0" applyNumberFormat="1" applyFont="1" applyBorder="1"/>
    <xf numFmtId="4" fontId="3" fillId="0" borderId="0" xfId="0" applyNumberFormat="1" applyFont="1"/>
    <xf numFmtId="3" fontId="1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13" fillId="0" borderId="5" xfId="0" applyFont="1" applyBorder="1"/>
    <xf numFmtId="0" fontId="13" fillId="0" borderId="10" xfId="0" applyFont="1" applyBorder="1"/>
    <xf numFmtId="0" fontId="3" fillId="0" borderId="8" xfId="0" applyFont="1" applyBorder="1"/>
    <xf numFmtId="0" fontId="3" fillId="0" borderId="6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left" vertical="center"/>
    </xf>
    <xf numFmtId="3" fontId="3" fillId="0" borderId="0" xfId="0" applyNumberFormat="1" applyFont="1"/>
    <xf numFmtId="3" fontId="7" fillId="2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/>
    <xf numFmtId="0" fontId="10" fillId="0" borderId="0" xfId="0" applyFont="1" applyAlignment="1">
      <alignment horizontal="right"/>
    </xf>
    <xf numFmtId="1" fontId="3" fillId="0" borderId="0" xfId="0" applyNumberFormat="1" applyFont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 applyProtection="1">
      <alignment horizontal="center" wrapText="1"/>
    </xf>
    <xf numFmtId="3" fontId="7" fillId="2" borderId="1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 applyProtection="1">
      <alignment horizontal="center" wrapText="1"/>
    </xf>
    <xf numFmtId="3" fontId="3" fillId="2" borderId="6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1" fillId="0" borderId="5" xfId="0" applyFont="1" applyBorder="1"/>
    <xf numFmtId="0" fontId="2" fillId="0" borderId="4" xfId="0" applyFont="1" applyBorder="1" applyAlignment="1"/>
    <xf numFmtId="0" fontId="2" fillId="0" borderId="4" xfId="0" applyFont="1" applyBorder="1"/>
    <xf numFmtId="49" fontId="3" fillId="0" borderId="2" xfId="0" applyNumberFormat="1" applyFont="1" applyBorder="1" applyAlignment="1">
      <alignment vertical="justify" wrapText="1"/>
    </xf>
    <xf numFmtId="0" fontId="2" fillId="0" borderId="4" xfId="0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/>
    <xf numFmtId="165" fontId="0" fillId="0" borderId="0" xfId="0" applyNumberFormat="1"/>
    <xf numFmtId="0" fontId="4" fillId="0" borderId="4" xfId="0" applyFont="1" applyBorder="1" applyAlignment="1">
      <alignment horizontal="center" vertical="center"/>
    </xf>
    <xf numFmtId="3" fontId="5" fillId="0" borderId="6" xfId="0" applyNumberFormat="1" applyFont="1" applyBorder="1"/>
    <xf numFmtId="49" fontId="3" fillId="0" borderId="1" xfId="0" applyNumberFormat="1" applyFont="1" applyBorder="1" applyAlignment="1">
      <alignment vertical="justify" wrapText="1"/>
    </xf>
    <xf numFmtId="0" fontId="3" fillId="0" borderId="1" xfId="0" applyFont="1" applyBorder="1"/>
    <xf numFmtId="3" fontId="2" fillId="0" borderId="6" xfId="0" applyNumberFormat="1" applyFont="1" applyBorder="1" applyAlignment="1">
      <alignment horizontal="center" vertical="center"/>
    </xf>
    <xf numFmtId="0" fontId="2" fillId="0" borderId="8" xfId="0" applyFont="1" applyBorder="1"/>
    <xf numFmtId="49" fontId="3" fillId="0" borderId="6" xfId="0" applyNumberFormat="1" applyFont="1" applyBorder="1" applyAlignment="1">
      <alignment vertical="justify" wrapText="1"/>
    </xf>
    <xf numFmtId="0" fontId="6" fillId="4" borderId="1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vertical="center" wrapText="1"/>
    </xf>
    <xf numFmtId="3" fontId="6" fillId="0" borderId="6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3" fontId="6" fillId="3" borderId="1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 applyProtection="1">
      <alignment horizontal="center" wrapText="1"/>
    </xf>
    <xf numFmtId="3" fontId="3" fillId="3" borderId="6" xfId="0" applyNumberFormat="1" applyFont="1" applyFill="1" applyBorder="1" applyAlignment="1" applyProtection="1">
      <alignment horizontal="center" wrapText="1"/>
    </xf>
    <xf numFmtId="3" fontId="6" fillId="3" borderId="6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7" fillId="3" borderId="6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3" borderId="1" xfId="0" applyNumberFormat="1" applyFont="1" applyFill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left" vertical="center" wrapText="1"/>
    </xf>
    <xf numFmtId="8" fontId="3" fillId="0" borderId="0" xfId="0" applyNumberFormat="1" applyFont="1"/>
    <xf numFmtId="6" fontId="3" fillId="0" borderId="0" xfId="0" applyNumberFormat="1" applyFont="1"/>
    <xf numFmtId="49" fontId="3" fillId="0" borderId="15" xfId="0" applyNumberFormat="1" applyFont="1" applyBorder="1" applyAlignment="1">
      <alignment vertical="justify" wrapText="1"/>
    </xf>
    <xf numFmtId="14" fontId="1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3" fontId="3" fillId="2" borderId="5" xfId="0" applyNumberFormat="1" applyFont="1" applyFill="1" applyBorder="1" applyAlignment="1" applyProtection="1">
      <alignment horizontal="center" wrapText="1"/>
    </xf>
    <xf numFmtId="3" fontId="3" fillId="2" borderId="8" xfId="0" applyNumberFormat="1" applyFont="1" applyFill="1" applyBorder="1" applyAlignment="1" applyProtection="1">
      <alignment horizontal="center" wrapText="1"/>
    </xf>
    <xf numFmtId="14" fontId="6" fillId="0" borderId="6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3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justify" wrapText="1"/>
    </xf>
    <xf numFmtId="49" fontId="3" fillId="0" borderId="8" xfId="0" applyNumberFormat="1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tabSelected="1" workbookViewId="0">
      <selection activeCell="M11" sqref="M11"/>
    </sheetView>
  </sheetViews>
  <sheetFormatPr defaultColWidth="11.44140625" defaultRowHeight="12.6" x14ac:dyDescent="0.2"/>
  <cols>
    <col min="1" max="1" width="5.109375" style="25" customWidth="1"/>
    <col min="2" max="2" width="56.44140625" style="25" customWidth="1"/>
    <col min="3" max="3" width="19.44140625" style="25" customWidth="1"/>
    <col min="4" max="4" width="16.44140625" style="25" bestFit="1" customWidth="1"/>
    <col min="5" max="5" width="8.33203125" style="25" customWidth="1"/>
    <col min="6" max="6" width="8.88671875" style="25" customWidth="1"/>
    <col min="7" max="7" width="3.6640625" style="25" customWidth="1"/>
    <col min="8" max="8" width="8.44140625" style="25" customWidth="1"/>
    <col min="9" max="9" width="4.33203125" style="25" customWidth="1"/>
    <col min="10" max="10" width="11.44140625" style="25" customWidth="1"/>
    <col min="11" max="11" width="10.109375" style="25" bestFit="1" customWidth="1"/>
    <col min="12" max="256" width="11.44140625" style="25"/>
    <col min="257" max="257" width="5.109375" style="25" customWidth="1"/>
    <col min="258" max="258" width="56.44140625" style="25" customWidth="1"/>
    <col min="259" max="259" width="19.44140625" style="25" customWidth="1"/>
    <col min="260" max="260" width="16.44140625" style="25" bestFit="1" customWidth="1"/>
    <col min="261" max="261" width="8.33203125" style="25" customWidth="1"/>
    <col min="262" max="262" width="6.6640625" style="25" customWidth="1"/>
    <col min="263" max="263" width="3.6640625" style="25" customWidth="1"/>
    <col min="264" max="264" width="6.44140625" style="25" customWidth="1"/>
    <col min="265" max="265" width="3.44140625" style="25" customWidth="1"/>
    <col min="266" max="266" width="11.44140625" style="25" customWidth="1"/>
    <col min="267" max="267" width="10.109375" style="25" bestFit="1" customWidth="1"/>
    <col min="268" max="512" width="11.44140625" style="25"/>
    <col min="513" max="513" width="5.109375" style="25" customWidth="1"/>
    <col min="514" max="514" width="56.44140625" style="25" customWidth="1"/>
    <col min="515" max="515" width="19.44140625" style="25" customWidth="1"/>
    <col min="516" max="516" width="16.44140625" style="25" bestFit="1" customWidth="1"/>
    <col min="517" max="517" width="8.33203125" style="25" customWidth="1"/>
    <col min="518" max="518" width="6.6640625" style="25" customWidth="1"/>
    <col min="519" max="519" width="3.6640625" style="25" customWidth="1"/>
    <col min="520" max="520" width="6.44140625" style="25" customWidth="1"/>
    <col min="521" max="521" width="3.44140625" style="25" customWidth="1"/>
    <col min="522" max="522" width="11.44140625" style="25" customWidth="1"/>
    <col min="523" max="523" width="10.109375" style="25" bestFit="1" customWidth="1"/>
    <col min="524" max="768" width="11.44140625" style="25"/>
    <col min="769" max="769" width="5.109375" style="25" customWidth="1"/>
    <col min="770" max="770" width="56.44140625" style="25" customWidth="1"/>
    <col min="771" max="771" width="19.44140625" style="25" customWidth="1"/>
    <col min="772" max="772" width="16.44140625" style="25" bestFit="1" customWidth="1"/>
    <col min="773" max="773" width="8.33203125" style="25" customWidth="1"/>
    <col min="774" max="774" width="6.6640625" style="25" customWidth="1"/>
    <col min="775" max="775" width="3.6640625" style="25" customWidth="1"/>
    <col min="776" max="776" width="6.44140625" style="25" customWidth="1"/>
    <col min="777" max="777" width="3.44140625" style="25" customWidth="1"/>
    <col min="778" max="778" width="11.44140625" style="25" customWidth="1"/>
    <col min="779" max="779" width="10.109375" style="25" bestFit="1" customWidth="1"/>
    <col min="780" max="1024" width="11.44140625" style="25"/>
    <col min="1025" max="1025" width="5.109375" style="25" customWidth="1"/>
    <col min="1026" max="1026" width="56.44140625" style="25" customWidth="1"/>
    <col min="1027" max="1027" width="19.44140625" style="25" customWidth="1"/>
    <col min="1028" max="1028" width="16.44140625" style="25" bestFit="1" customWidth="1"/>
    <col min="1029" max="1029" width="8.33203125" style="25" customWidth="1"/>
    <col min="1030" max="1030" width="6.6640625" style="25" customWidth="1"/>
    <col min="1031" max="1031" width="3.6640625" style="25" customWidth="1"/>
    <col min="1032" max="1032" width="6.44140625" style="25" customWidth="1"/>
    <col min="1033" max="1033" width="3.44140625" style="25" customWidth="1"/>
    <col min="1034" max="1034" width="11.44140625" style="25" customWidth="1"/>
    <col min="1035" max="1035" width="10.109375" style="25" bestFit="1" customWidth="1"/>
    <col min="1036" max="1280" width="11.44140625" style="25"/>
    <col min="1281" max="1281" width="5.109375" style="25" customWidth="1"/>
    <col min="1282" max="1282" width="56.44140625" style="25" customWidth="1"/>
    <col min="1283" max="1283" width="19.44140625" style="25" customWidth="1"/>
    <col min="1284" max="1284" width="16.44140625" style="25" bestFit="1" customWidth="1"/>
    <col min="1285" max="1285" width="8.33203125" style="25" customWidth="1"/>
    <col min="1286" max="1286" width="6.6640625" style="25" customWidth="1"/>
    <col min="1287" max="1287" width="3.6640625" style="25" customWidth="1"/>
    <col min="1288" max="1288" width="6.44140625" style="25" customWidth="1"/>
    <col min="1289" max="1289" width="3.44140625" style="25" customWidth="1"/>
    <col min="1290" max="1290" width="11.44140625" style="25" customWidth="1"/>
    <col min="1291" max="1291" width="10.109375" style="25" bestFit="1" customWidth="1"/>
    <col min="1292" max="1536" width="11.44140625" style="25"/>
    <col min="1537" max="1537" width="5.109375" style="25" customWidth="1"/>
    <col min="1538" max="1538" width="56.44140625" style="25" customWidth="1"/>
    <col min="1539" max="1539" width="19.44140625" style="25" customWidth="1"/>
    <col min="1540" max="1540" width="16.44140625" style="25" bestFit="1" customWidth="1"/>
    <col min="1541" max="1541" width="8.33203125" style="25" customWidth="1"/>
    <col min="1542" max="1542" width="6.6640625" style="25" customWidth="1"/>
    <col min="1543" max="1543" width="3.6640625" style="25" customWidth="1"/>
    <col min="1544" max="1544" width="6.44140625" style="25" customWidth="1"/>
    <col min="1545" max="1545" width="3.44140625" style="25" customWidth="1"/>
    <col min="1546" max="1546" width="11.44140625" style="25" customWidth="1"/>
    <col min="1547" max="1547" width="10.109375" style="25" bestFit="1" customWidth="1"/>
    <col min="1548" max="1792" width="11.44140625" style="25"/>
    <col min="1793" max="1793" width="5.109375" style="25" customWidth="1"/>
    <col min="1794" max="1794" width="56.44140625" style="25" customWidth="1"/>
    <col min="1795" max="1795" width="19.44140625" style="25" customWidth="1"/>
    <col min="1796" max="1796" width="16.44140625" style="25" bestFit="1" customWidth="1"/>
    <col min="1797" max="1797" width="8.33203125" style="25" customWidth="1"/>
    <col min="1798" max="1798" width="6.6640625" style="25" customWidth="1"/>
    <col min="1799" max="1799" width="3.6640625" style="25" customWidth="1"/>
    <col min="1800" max="1800" width="6.44140625" style="25" customWidth="1"/>
    <col min="1801" max="1801" width="3.44140625" style="25" customWidth="1"/>
    <col min="1802" max="1802" width="11.44140625" style="25" customWidth="1"/>
    <col min="1803" max="1803" width="10.109375" style="25" bestFit="1" customWidth="1"/>
    <col min="1804" max="2048" width="11.44140625" style="25"/>
    <col min="2049" max="2049" width="5.109375" style="25" customWidth="1"/>
    <col min="2050" max="2050" width="56.44140625" style="25" customWidth="1"/>
    <col min="2051" max="2051" width="19.44140625" style="25" customWidth="1"/>
    <col min="2052" max="2052" width="16.44140625" style="25" bestFit="1" customWidth="1"/>
    <col min="2053" max="2053" width="8.33203125" style="25" customWidth="1"/>
    <col min="2054" max="2054" width="6.6640625" style="25" customWidth="1"/>
    <col min="2055" max="2055" width="3.6640625" style="25" customWidth="1"/>
    <col min="2056" max="2056" width="6.44140625" style="25" customWidth="1"/>
    <col min="2057" max="2057" width="3.44140625" style="25" customWidth="1"/>
    <col min="2058" max="2058" width="11.44140625" style="25" customWidth="1"/>
    <col min="2059" max="2059" width="10.109375" style="25" bestFit="1" customWidth="1"/>
    <col min="2060" max="2304" width="11.44140625" style="25"/>
    <col min="2305" max="2305" width="5.109375" style="25" customWidth="1"/>
    <col min="2306" max="2306" width="56.44140625" style="25" customWidth="1"/>
    <col min="2307" max="2307" width="19.44140625" style="25" customWidth="1"/>
    <col min="2308" max="2308" width="16.44140625" style="25" bestFit="1" customWidth="1"/>
    <col min="2309" max="2309" width="8.33203125" style="25" customWidth="1"/>
    <col min="2310" max="2310" width="6.6640625" style="25" customWidth="1"/>
    <col min="2311" max="2311" width="3.6640625" style="25" customWidth="1"/>
    <col min="2312" max="2312" width="6.44140625" style="25" customWidth="1"/>
    <col min="2313" max="2313" width="3.44140625" style="25" customWidth="1"/>
    <col min="2314" max="2314" width="11.44140625" style="25" customWidth="1"/>
    <col min="2315" max="2315" width="10.109375" style="25" bestFit="1" customWidth="1"/>
    <col min="2316" max="2560" width="11.44140625" style="25"/>
    <col min="2561" max="2561" width="5.109375" style="25" customWidth="1"/>
    <col min="2562" max="2562" width="56.44140625" style="25" customWidth="1"/>
    <col min="2563" max="2563" width="19.44140625" style="25" customWidth="1"/>
    <col min="2564" max="2564" width="16.44140625" style="25" bestFit="1" customWidth="1"/>
    <col min="2565" max="2565" width="8.33203125" style="25" customWidth="1"/>
    <col min="2566" max="2566" width="6.6640625" style="25" customWidth="1"/>
    <col min="2567" max="2567" width="3.6640625" style="25" customWidth="1"/>
    <col min="2568" max="2568" width="6.44140625" style="25" customWidth="1"/>
    <col min="2569" max="2569" width="3.44140625" style="25" customWidth="1"/>
    <col min="2570" max="2570" width="11.44140625" style="25" customWidth="1"/>
    <col min="2571" max="2571" width="10.109375" style="25" bestFit="1" customWidth="1"/>
    <col min="2572" max="2816" width="11.44140625" style="25"/>
    <col min="2817" max="2817" width="5.109375" style="25" customWidth="1"/>
    <col min="2818" max="2818" width="56.44140625" style="25" customWidth="1"/>
    <col min="2819" max="2819" width="19.44140625" style="25" customWidth="1"/>
    <col min="2820" max="2820" width="16.44140625" style="25" bestFit="1" customWidth="1"/>
    <col min="2821" max="2821" width="8.33203125" style="25" customWidth="1"/>
    <col min="2822" max="2822" width="6.6640625" style="25" customWidth="1"/>
    <col min="2823" max="2823" width="3.6640625" style="25" customWidth="1"/>
    <col min="2824" max="2824" width="6.44140625" style="25" customWidth="1"/>
    <col min="2825" max="2825" width="3.44140625" style="25" customWidth="1"/>
    <col min="2826" max="2826" width="11.44140625" style="25" customWidth="1"/>
    <col min="2827" max="2827" width="10.109375" style="25" bestFit="1" customWidth="1"/>
    <col min="2828" max="3072" width="11.44140625" style="25"/>
    <col min="3073" max="3073" width="5.109375" style="25" customWidth="1"/>
    <col min="3074" max="3074" width="56.44140625" style="25" customWidth="1"/>
    <col min="3075" max="3075" width="19.44140625" style="25" customWidth="1"/>
    <col min="3076" max="3076" width="16.44140625" style="25" bestFit="1" customWidth="1"/>
    <col min="3077" max="3077" width="8.33203125" style="25" customWidth="1"/>
    <col min="3078" max="3078" width="6.6640625" style="25" customWidth="1"/>
    <col min="3079" max="3079" width="3.6640625" style="25" customWidth="1"/>
    <col min="3080" max="3080" width="6.44140625" style="25" customWidth="1"/>
    <col min="3081" max="3081" width="3.44140625" style="25" customWidth="1"/>
    <col min="3082" max="3082" width="11.44140625" style="25" customWidth="1"/>
    <col min="3083" max="3083" width="10.109375" style="25" bestFit="1" customWidth="1"/>
    <col min="3084" max="3328" width="11.44140625" style="25"/>
    <col min="3329" max="3329" width="5.109375" style="25" customWidth="1"/>
    <col min="3330" max="3330" width="56.44140625" style="25" customWidth="1"/>
    <col min="3331" max="3331" width="19.44140625" style="25" customWidth="1"/>
    <col min="3332" max="3332" width="16.44140625" style="25" bestFit="1" customWidth="1"/>
    <col min="3333" max="3333" width="8.33203125" style="25" customWidth="1"/>
    <col min="3334" max="3334" width="6.6640625" style="25" customWidth="1"/>
    <col min="3335" max="3335" width="3.6640625" style="25" customWidth="1"/>
    <col min="3336" max="3336" width="6.44140625" style="25" customWidth="1"/>
    <col min="3337" max="3337" width="3.44140625" style="25" customWidth="1"/>
    <col min="3338" max="3338" width="11.44140625" style="25" customWidth="1"/>
    <col min="3339" max="3339" width="10.109375" style="25" bestFit="1" customWidth="1"/>
    <col min="3340" max="3584" width="11.44140625" style="25"/>
    <col min="3585" max="3585" width="5.109375" style="25" customWidth="1"/>
    <col min="3586" max="3586" width="56.44140625" style="25" customWidth="1"/>
    <col min="3587" max="3587" width="19.44140625" style="25" customWidth="1"/>
    <col min="3588" max="3588" width="16.44140625" style="25" bestFit="1" customWidth="1"/>
    <col min="3589" max="3589" width="8.33203125" style="25" customWidth="1"/>
    <col min="3590" max="3590" width="6.6640625" style="25" customWidth="1"/>
    <col min="3591" max="3591" width="3.6640625" style="25" customWidth="1"/>
    <col min="3592" max="3592" width="6.44140625" style="25" customWidth="1"/>
    <col min="3593" max="3593" width="3.44140625" style="25" customWidth="1"/>
    <col min="3594" max="3594" width="11.44140625" style="25" customWidth="1"/>
    <col min="3595" max="3595" width="10.109375" style="25" bestFit="1" customWidth="1"/>
    <col min="3596" max="3840" width="11.44140625" style="25"/>
    <col min="3841" max="3841" width="5.109375" style="25" customWidth="1"/>
    <col min="3842" max="3842" width="56.44140625" style="25" customWidth="1"/>
    <col min="3843" max="3843" width="19.44140625" style="25" customWidth="1"/>
    <col min="3844" max="3844" width="16.44140625" style="25" bestFit="1" customWidth="1"/>
    <col min="3845" max="3845" width="8.33203125" style="25" customWidth="1"/>
    <col min="3846" max="3846" width="6.6640625" style="25" customWidth="1"/>
    <col min="3847" max="3847" width="3.6640625" style="25" customWidth="1"/>
    <col min="3848" max="3848" width="6.44140625" style="25" customWidth="1"/>
    <col min="3849" max="3849" width="3.44140625" style="25" customWidth="1"/>
    <col min="3850" max="3850" width="11.44140625" style="25" customWidth="1"/>
    <col min="3851" max="3851" width="10.109375" style="25" bestFit="1" customWidth="1"/>
    <col min="3852" max="4096" width="11.44140625" style="25"/>
    <col min="4097" max="4097" width="5.109375" style="25" customWidth="1"/>
    <col min="4098" max="4098" width="56.44140625" style="25" customWidth="1"/>
    <col min="4099" max="4099" width="19.44140625" style="25" customWidth="1"/>
    <col min="4100" max="4100" width="16.44140625" style="25" bestFit="1" customWidth="1"/>
    <col min="4101" max="4101" width="8.33203125" style="25" customWidth="1"/>
    <col min="4102" max="4102" width="6.6640625" style="25" customWidth="1"/>
    <col min="4103" max="4103" width="3.6640625" style="25" customWidth="1"/>
    <col min="4104" max="4104" width="6.44140625" style="25" customWidth="1"/>
    <col min="4105" max="4105" width="3.44140625" style="25" customWidth="1"/>
    <col min="4106" max="4106" width="11.44140625" style="25" customWidth="1"/>
    <col min="4107" max="4107" width="10.109375" style="25" bestFit="1" customWidth="1"/>
    <col min="4108" max="4352" width="11.44140625" style="25"/>
    <col min="4353" max="4353" width="5.109375" style="25" customWidth="1"/>
    <col min="4354" max="4354" width="56.44140625" style="25" customWidth="1"/>
    <col min="4355" max="4355" width="19.44140625" style="25" customWidth="1"/>
    <col min="4356" max="4356" width="16.44140625" style="25" bestFit="1" customWidth="1"/>
    <col min="4357" max="4357" width="8.33203125" style="25" customWidth="1"/>
    <col min="4358" max="4358" width="6.6640625" style="25" customWidth="1"/>
    <col min="4359" max="4359" width="3.6640625" style="25" customWidth="1"/>
    <col min="4360" max="4360" width="6.44140625" style="25" customWidth="1"/>
    <col min="4361" max="4361" width="3.44140625" style="25" customWidth="1"/>
    <col min="4362" max="4362" width="11.44140625" style="25" customWidth="1"/>
    <col min="4363" max="4363" width="10.109375" style="25" bestFit="1" customWidth="1"/>
    <col min="4364" max="4608" width="11.44140625" style="25"/>
    <col min="4609" max="4609" width="5.109375" style="25" customWidth="1"/>
    <col min="4610" max="4610" width="56.44140625" style="25" customWidth="1"/>
    <col min="4611" max="4611" width="19.44140625" style="25" customWidth="1"/>
    <col min="4612" max="4612" width="16.44140625" style="25" bestFit="1" customWidth="1"/>
    <col min="4613" max="4613" width="8.33203125" style="25" customWidth="1"/>
    <col min="4614" max="4614" width="6.6640625" style="25" customWidth="1"/>
    <col min="4615" max="4615" width="3.6640625" style="25" customWidth="1"/>
    <col min="4616" max="4616" width="6.44140625" style="25" customWidth="1"/>
    <col min="4617" max="4617" width="3.44140625" style="25" customWidth="1"/>
    <col min="4618" max="4618" width="11.44140625" style="25" customWidth="1"/>
    <col min="4619" max="4619" width="10.109375" style="25" bestFit="1" customWidth="1"/>
    <col min="4620" max="4864" width="11.44140625" style="25"/>
    <col min="4865" max="4865" width="5.109375" style="25" customWidth="1"/>
    <col min="4866" max="4866" width="56.44140625" style="25" customWidth="1"/>
    <col min="4867" max="4867" width="19.44140625" style="25" customWidth="1"/>
    <col min="4868" max="4868" width="16.44140625" style="25" bestFit="1" customWidth="1"/>
    <col min="4869" max="4869" width="8.33203125" style="25" customWidth="1"/>
    <col min="4870" max="4870" width="6.6640625" style="25" customWidth="1"/>
    <col min="4871" max="4871" width="3.6640625" style="25" customWidth="1"/>
    <col min="4872" max="4872" width="6.44140625" style="25" customWidth="1"/>
    <col min="4873" max="4873" width="3.44140625" style="25" customWidth="1"/>
    <col min="4874" max="4874" width="11.44140625" style="25" customWidth="1"/>
    <col min="4875" max="4875" width="10.109375" style="25" bestFit="1" customWidth="1"/>
    <col min="4876" max="5120" width="11.44140625" style="25"/>
    <col min="5121" max="5121" width="5.109375" style="25" customWidth="1"/>
    <col min="5122" max="5122" width="56.44140625" style="25" customWidth="1"/>
    <col min="5123" max="5123" width="19.44140625" style="25" customWidth="1"/>
    <col min="5124" max="5124" width="16.44140625" style="25" bestFit="1" customWidth="1"/>
    <col min="5125" max="5125" width="8.33203125" style="25" customWidth="1"/>
    <col min="5126" max="5126" width="6.6640625" style="25" customWidth="1"/>
    <col min="5127" max="5127" width="3.6640625" style="25" customWidth="1"/>
    <col min="5128" max="5128" width="6.44140625" style="25" customWidth="1"/>
    <col min="5129" max="5129" width="3.44140625" style="25" customWidth="1"/>
    <col min="5130" max="5130" width="11.44140625" style="25" customWidth="1"/>
    <col min="5131" max="5131" width="10.109375" style="25" bestFit="1" customWidth="1"/>
    <col min="5132" max="5376" width="11.44140625" style="25"/>
    <col min="5377" max="5377" width="5.109375" style="25" customWidth="1"/>
    <col min="5378" max="5378" width="56.44140625" style="25" customWidth="1"/>
    <col min="5379" max="5379" width="19.44140625" style="25" customWidth="1"/>
    <col min="5380" max="5380" width="16.44140625" style="25" bestFit="1" customWidth="1"/>
    <col min="5381" max="5381" width="8.33203125" style="25" customWidth="1"/>
    <col min="5382" max="5382" width="6.6640625" style="25" customWidth="1"/>
    <col min="5383" max="5383" width="3.6640625" style="25" customWidth="1"/>
    <col min="5384" max="5384" width="6.44140625" style="25" customWidth="1"/>
    <col min="5385" max="5385" width="3.44140625" style="25" customWidth="1"/>
    <col min="5386" max="5386" width="11.44140625" style="25" customWidth="1"/>
    <col min="5387" max="5387" width="10.109375" style="25" bestFit="1" customWidth="1"/>
    <col min="5388" max="5632" width="11.44140625" style="25"/>
    <col min="5633" max="5633" width="5.109375" style="25" customWidth="1"/>
    <col min="5634" max="5634" width="56.44140625" style="25" customWidth="1"/>
    <col min="5635" max="5635" width="19.44140625" style="25" customWidth="1"/>
    <col min="5636" max="5636" width="16.44140625" style="25" bestFit="1" customWidth="1"/>
    <col min="5637" max="5637" width="8.33203125" style="25" customWidth="1"/>
    <col min="5638" max="5638" width="6.6640625" style="25" customWidth="1"/>
    <col min="5639" max="5639" width="3.6640625" style="25" customWidth="1"/>
    <col min="5640" max="5640" width="6.44140625" style="25" customWidth="1"/>
    <col min="5641" max="5641" width="3.44140625" style="25" customWidth="1"/>
    <col min="5642" max="5642" width="11.44140625" style="25" customWidth="1"/>
    <col min="5643" max="5643" width="10.109375" style="25" bestFit="1" customWidth="1"/>
    <col min="5644" max="5888" width="11.44140625" style="25"/>
    <col min="5889" max="5889" width="5.109375" style="25" customWidth="1"/>
    <col min="5890" max="5890" width="56.44140625" style="25" customWidth="1"/>
    <col min="5891" max="5891" width="19.44140625" style="25" customWidth="1"/>
    <col min="5892" max="5892" width="16.44140625" style="25" bestFit="1" customWidth="1"/>
    <col min="5893" max="5893" width="8.33203125" style="25" customWidth="1"/>
    <col min="5894" max="5894" width="6.6640625" style="25" customWidth="1"/>
    <col min="5895" max="5895" width="3.6640625" style="25" customWidth="1"/>
    <col min="5896" max="5896" width="6.44140625" style="25" customWidth="1"/>
    <col min="5897" max="5897" width="3.44140625" style="25" customWidth="1"/>
    <col min="5898" max="5898" width="11.44140625" style="25" customWidth="1"/>
    <col min="5899" max="5899" width="10.109375" style="25" bestFit="1" customWidth="1"/>
    <col min="5900" max="6144" width="11.44140625" style="25"/>
    <col min="6145" max="6145" width="5.109375" style="25" customWidth="1"/>
    <col min="6146" max="6146" width="56.44140625" style="25" customWidth="1"/>
    <col min="6147" max="6147" width="19.44140625" style="25" customWidth="1"/>
    <col min="6148" max="6148" width="16.44140625" style="25" bestFit="1" customWidth="1"/>
    <col min="6149" max="6149" width="8.33203125" style="25" customWidth="1"/>
    <col min="6150" max="6150" width="6.6640625" style="25" customWidth="1"/>
    <col min="6151" max="6151" width="3.6640625" style="25" customWidth="1"/>
    <col min="6152" max="6152" width="6.44140625" style="25" customWidth="1"/>
    <col min="6153" max="6153" width="3.44140625" style="25" customWidth="1"/>
    <col min="6154" max="6154" width="11.44140625" style="25" customWidth="1"/>
    <col min="6155" max="6155" width="10.109375" style="25" bestFit="1" customWidth="1"/>
    <col min="6156" max="6400" width="11.44140625" style="25"/>
    <col min="6401" max="6401" width="5.109375" style="25" customWidth="1"/>
    <col min="6402" max="6402" width="56.44140625" style="25" customWidth="1"/>
    <col min="6403" max="6403" width="19.44140625" style="25" customWidth="1"/>
    <col min="6404" max="6404" width="16.44140625" style="25" bestFit="1" customWidth="1"/>
    <col min="6405" max="6405" width="8.33203125" style="25" customWidth="1"/>
    <col min="6406" max="6406" width="6.6640625" style="25" customWidth="1"/>
    <col min="6407" max="6407" width="3.6640625" style="25" customWidth="1"/>
    <col min="6408" max="6408" width="6.44140625" style="25" customWidth="1"/>
    <col min="6409" max="6409" width="3.44140625" style="25" customWidth="1"/>
    <col min="6410" max="6410" width="11.44140625" style="25" customWidth="1"/>
    <col min="6411" max="6411" width="10.109375" style="25" bestFit="1" customWidth="1"/>
    <col min="6412" max="6656" width="11.44140625" style="25"/>
    <col min="6657" max="6657" width="5.109375" style="25" customWidth="1"/>
    <col min="6658" max="6658" width="56.44140625" style="25" customWidth="1"/>
    <col min="6659" max="6659" width="19.44140625" style="25" customWidth="1"/>
    <col min="6660" max="6660" width="16.44140625" style="25" bestFit="1" customWidth="1"/>
    <col min="6661" max="6661" width="8.33203125" style="25" customWidth="1"/>
    <col min="6662" max="6662" width="6.6640625" style="25" customWidth="1"/>
    <col min="6663" max="6663" width="3.6640625" style="25" customWidth="1"/>
    <col min="6664" max="6664" width="6.44140625" style="25" customWidth="1"/>
    <col min="6665" max="6665" width="3.44140625" style="25" customWidth="1"/>
    <col min="6666" max="6666" width="11.44140625" style="25" customWidth="1"/>
    <col min="6667" max="6667" width="10.109375" style="25" bestFit="1" customWidth="1"/>
    <col min="6668" max="6912" width="11.44140625" style="25"/>
    <col min="6913" max="6913" width="5.109375" style="25" customWidth="1"/>
    <col min="6914" max="6914" width="56.44140625" style="25" customWidth="1"/>
    <col min="6915" max="6915" width="19.44140625" style="25" customWidth="1"/>
    <col min="6916" max="6916" width="16.44140625" style="25" bestFit="1" customWidth="1"/>
    <col min="6917" max="6917" width="8.33203125" style="25" customWidth="1"/>
    <col min="6918" max="6918" width="6.6640625" style="25" customWidth="1"/>
    <col min="6919" max="6919" width="3.6640625" style="25" customWidth="1"/>
    <col min="6920" max="6920" width="6.44140625" style="25" customWidth="1"/>
    <col min="6921" max="6921" width="3.44140625" style="25" customWidth="1"/>
    <col min="6922" max="6922" width="11.44140625" style="25" customWidth="1"/>
    <col min="6923" max="6923" width="10.109375" style="25" bestFit="1" customWidth="1"/>
    <col min="6924" max="7168" width="11.44140625" style="25"/>
    <col min="7169" max="7169" width="5.109375" style="25" customWidth="1"/>
    <col min="7170" max="7170" width="56.44140625" style="25" customWidth="1"/>
    <col min="7171" max="7171" width="19.44140625" style="25" customWidth="1"/>
    <col min="7172" max="7172" width="16.44140625" style="25" bestFit="1" customWidth="1"/>
    <col min="7173" max="7173" width="8.33203125" style="25" customWidth="1"/>
    <col min="7174" max="7174" width="6.6640625" style="25" customWidth="1"/>
    <col min="7175" max="7175" width="3.6640625" style="25" customWidth="1"/>
    <col min="7176" max="7176" width="6.44140625" style="25" customWidth="1"/>
    <col min="7177" max="7177" width="3.44140625" style="25" customWidth="1"/>
    <col min="7178" max="7178" width="11.44140625" style="25" customWidth="1"/>
    <col min="7179" max="7179" width="10.109375" style="25" bestFit="1" customWidth="1"/>
    <col min="7180" max="7424" width="11.44140625" style="25"/>
    <col min="7425" max="7425" width="5.109375" style="25" customWidth="1"/>
    <col min="7426" max="7426" width="56.44140625" style="25" customWidth="1"/>
    <col min="7427" max="7427" width="19.44140625" style="25" customWidth="1"/>
    <col min="7428" max="7428" width="16.44140625" style="25" bestFit="1" customWidth="1"/>
    <col min="7429" max="7429" width="8.33203125" style="25" customWidth="1"/>
    <col min="7430" max="7430" width="6.6640625" style="25" customWidth="1"/>
    <col min="7431" max="7431" width="3.6640625" style="25" customWidth="1"/>
    <col min="7432" max="7432" width="6.44140625" style="25" customWidth="1"/>
    <col min="7433" max="7433" width="3.44140625" style="25" customWidth="1"/>
    <col min="7434" max="7434" width="11.44140625" style="25" customWidth="1"/>
    <col min="7435" max="7435" width="10.109375" style="25" bestFit="1" customWidth="1"/>
    <col min="7436" max="7680" width="11.44140625" style="25"/>
    <col min="7681" max="7681" width="5.109375" style="25" customWidth="1"/>
    <col min="7682" max="7682" width="56.44140625" style="25" customWidth="1"/>
    <col min="7683" max="7683" width="19.44140625" style="25" customWidth="1"/>
    <col min="7684" max="7684" width="16.44140625" style="25" bestFit="1" customWidth="1"/>
    <col min="7685" max="7685" width="8.33203125" style="25" customWidth="1"/>
    <col min="7686" max="7686" width="6.6640625" style="25" customWidth="1"/>
    <col min="7687" max="7687" width="3.6640625" style="25" customWidth="1"/>
    <col min="7688" max="7688" width="6.44140625" style="25" customWidth="1"/>
    <col min="7689" max="7689" width="3.44140625" style="25" customWidth="1"/>
    <col min="7690" max="7690" width="11.44140625" style="25" customWidth="1"/>
    <col min="7691" max="7691" width="10.109375" style="25" bestFit="1" customWidth="1"/>
    <col min="7692" max="7936" width="11.44140625" style="25"/>
    <col min="7937" max="7937" width="5.109375" style="25" customWidth="1"/>
    <col min="7938" max="7938" width="56.44140625" style="25" customWidth="1"/>
    <col min="7939" max="7939" width="19.44140625" style="25" customWidth="1"/>
    <col min="7940" max="7940" width="16.44140625" style="25" bestFit="1" customWidth="1"/>
    <col min="7941" max="7941" width="8.33203125" style="25" customWidth="1"/>
    <col min="7942" max="7942" width="6.6640625" style="25" customWidth="1"/>
    <col min="7943" max="7943" width="3.6640625" style="25" customWidth="1"/>
    <col min="7944" max="7944" width="6.44140625" style="25" customWidth="1"/>
    <col min="7945" max="7945" width="3.44140625" style="25" customWidth="1"/>
    <col min="7946" max="7946" width="11.44140625" style="25" customWidth="1"/>
    <col min="7947" max="7947" width="10.109375" style="25" bestFit="1" customWidth="1"/>
    <col min="7948" max="8192" width="11.44140625" style="25"/>
    <col min="8193" max="8193" width="5.109375" style="25" customWidth="1"/>
    <col min="8194" max="8194" width="56.44140625" style="25" customWidth="1"/>
    <col min="8195" max="8195" width="19.44140625" style="25" customWidth="1"/>
    <col min="8196" max="8196" width="16.44140625" style="25" bestFit="1" customWidth="1"/>
    <col min="8197" max="8197" width="8.33203125" style="25" customWidth="1"/>
    <col min="8198" max="8198" width="6.6640625" style="25" customWidth="1"/>
    <col min="8199" max="8199" width="3.6640625" style="25" customWidth="1"/>
    <col min="8200" max="8200" width="6.44140625" style="25" customWidth="1"/>
    <col min="8201" max="8201" width="3.44140625" style="25" customWidth="1"/>
    <col min="8202" max="8202" width="11.44140625" style="25" customWidth="1"/>
    <col min="8203" max="8203" width="10.109375" style="25" bestFit="1" customWidth="1"/>
    <col min="8204" max="8448" width="11.44140625" style="25"/>
    <col min="8449" max="8449" width="5.109375" style="25" customWidth="1"/>
    <col min="8450" max="8450" width="56.44140625" style="25" customWidth="1"/>
    <col min="8451" max="8451" width="19.44140625" style="25" customWidth="1"/>
    <col min="8452" max="8452" width="16.44140625" style="25" bestFit="1" customWidth="1"/>
    <col min="8453" max="8453" width="8.33203125" style="25" customWidth="1"/>
    <col min="8454" max="8454" width="6.6640625" style="25" customWidth="1"/>
    <col min="8455" max="8455" width="3.6640625" style="25" customWidth="1"/>
    <col min="8456" max="8456" width="6.44140625" style="25" customWidth="1"/>
    <col min="8457" max="8457" width="3.44140625" style="25" customWidth="1"/>
    <col min="8458" max="8458" width="11.44140625" style="25" customWidth="1"/>
    <col min="8459" max="8459" width="10.109375" style="25" bestFit="1" customWidth="1"/>
    <col min="8460" max="8704" width="11.44140625" style="25"/>
    <col min="8705" max="8705" width="5.109375" style="25" customWidth="1"/>
    <col min="8706" max="8706" width="56.44140625" style="25" customWidth="1"/>
    <col min="8707" max="8707" width="19.44140625" style="25" customWidth="1"/>
    <col min="8708" max="8708" width="16.44140625" style="25" bestFit="1" customWidth="1"/>
    <col min="8709" max="8709" width="8.33203125" style="25" customWidth="1"/>
    <col min="8710" max="8710" width="6.6640625" style="25" customWidth="1"/>
    <col min="8711" max="8711" width="3.6640625" style="25" customWidth="1"/>
    <col min="8712" max="8712" width="6.44140625" style="25" customWidth="1"/>
    <col min="8713" max="8713" width="3.44140625" style="25" customWidth="1"/>
    <col min="8714" max="8714" width="11.44140625" style="25" customWidth="1"/>
    <col min="8715" max="8715" width="10.109375" style="25" bestFit="1" customWidth="1"/>
    <col min="8716" max="8960" width="11.44140625" style="25"/>
    <col min="8961" max="8961" width="5.109375" style="25" customWidth="1"/>
    <col min="8962" max="8962" width="56.44140625" style="25" customWidth="1"/>
    <col min="8963" max="8963" width="19.44140625" style="25" customWidth="1"/>
    <col min="8964" max="8964" width="16.44140625" style="25" bestFit="1" customWidth="1"/>
    <col min="8965" max="8965" width="8.33203125" style="25" customWidth="1"/>
    <col min="8966" max="8966" width="6.6640625" style="25" customWidth="1"/>
    <col min="8967" max="8967" width="3.6640625" style="25" customWidth="1"/>
    <col min="8968" max="8968" width="6.44140625" style="25" customWidth="1"/>
    <col min="8969" max="8969" width="3.44140625" style="25" customWidth="1"/>
    <col min="8970" max="8970" width="11.44140625" style="25" customWidth="1"/>
    <col min="8971" max="8971" width="10.109375" style="25" bestFit="1" customWidth="1"/>
    <col min="8972" max="9216" width="11.44140625" style="25"/>
    <col min="9217" max="9217" width="5.109375" style="25" customWidth="1"/>
    <col min="9218" max="9218" width="56.44140625" style="25" customWidth="1"/>
    <col min="9219" max="9219" width="19.44140625" style="25" customWidth="1"/>
    <col min="9220" max="9220" width="16.44140625" style="25" bestFit="1" customWidth="1"/>
    <col min="9221" max="9221" width="8.33203125" style="25" customWidth="1"/>
    <col min="9222" max="9222" width="6.6640625" style="25" customWidth="1"/>
    <col min="9223" max="9223" width="3.6640625" style="25" customWidth="1"/>
    <col min="9224" max="9224" width="6.44140625" style="25" customWidth="1"/>
    <col min="9225" max="9225" width="3.44140625" style="25" customWidth="1"/>
    <col min="9226" max="9226" width="11.44140625" style="25" customWidth="1"/>
    <col min="9227" max="9227" width="10.109375" style="25" bestFit="1" customWidth="1"/>
    <col min="9228" max="9472" width="11.44140625" style="25"/>
    <col min="9473" max="9473" width="5.109375" style="25" customWidth="1"/>
    <col min="9474" max="9474" width="56.44140625" style="25" customWidth="1"/>
    <col min="9475" max="9475" width="19.44140625" style="25" customWidth="1"/>
    <col min="9476" max="9476" width="16.44140625" style="25" bestFit="1" customWidth="1"/>
    <col min="9477" max="9477" width="8.33203125" style="25" customWidth="1"/>
    <col min="9478" max="9478" width="6.6640625" style="25" customWidth="1"/>
    <col min="9479" max="9479" width="3.6640625" style="25" customWidth="1"/>
    <col min="9480" max="9480" width="6.44140625" style="25" customWidth="1"/>
    <col min="9481" max="9481" width="3.44140625" style="25" customWidth="1"/>
    <col min="9482" max="9482" width="11.44140625" style="25" customWidth="1"/>
    <col min="9483" max="9483" width="10.109375" style="25" bestFit="1" customWidth="1"/>
    <col min="9484" max="9728" width="11.44140625" style="25"/>
    <col min="9729" max="9729" width="5.109375" style="25" customWidth="1"/>
    <col min="9730" max="9730" width="56.44140625" style="25" customWidth="1"/>
    <col min="9731" max="9731" width="19.44140625" style="25" customWidth="1"/>
    <col min="9732" max="9732" width="16.44140625" style="25" bestFit="1" customWidth="1"/>
    <col min="9733" max="9733" width="8.33203125" style="25" customWidth="1"/>
    <col min="9734" max="9734" width="6.6640625" style="25" customWidth="1"/>
    <col min="9735" max="9735" width="3.6640625" style="25" customWidth="1"/>
    <col min="9736" max="9736" width="6.44140625" style="25" customWidth="1"/>
    <col min="9737" max="9737" width="3.44140625" style="25" customWidth="1"/>
    <col min="9738" max="9738" width="11.44140625" style="25" customWidth="1"/>
    <col min="9739" max="9739" width="10.109375" style="25" bestFit="1" customWidth="1"/>
    <col min="9740" max="9984" width="11.44140625" style="25"/>
    <col min="9985" max="9985" width="5.109375" style="25" customWidth="1"/>
    <col min="9986" max="9986" width="56.44140625" style="25" customWidth="1"/>
    <col min="9987" max="9987" width="19.44140625" style="25" customWidth="1"/>
    <col min="9988" max="9988" width="16.44140625" style="25" bestFit="1" customWidth="1"/>
    <col min="9989" max="9989" width="8.33203125" style="25" customWidth="1"/>
    <col min="9990" max="9990" width="6.6640625" style="25" customWidth="1"/>
    <col min="9991" max="9991" width="3.6640625" style="25" customWidth="1"/>
    <col min="9992" max="9992" width="6.44140625" style="25" customWidth="1"/>
    <col min="9993" max="9993" width="3.44140625" style="25" customWidth="1"/>
    <col min="9994" max="9994" width="11.44140625" style="25" customWidth="1"/>
    <col min="9995" max="9995" width="10.109375" style="25" bestFit="1" customWidth="1"/>
    <col min="9996" max="10240" width="11.44140625" style="25"/>
    <col min="10241" max="10241" width="5.109375" style="25" customWidth="1"/>
    <col min="10242" max="10242" width="56.44140625" style="25" customWidth="1"/>
    <col min="10243" max="10243" width="19.44140625" style="25" customWidth="1"/>
    <col min="10244" max="10244" width="16.44140625" style="25" bestFit="1" customWidth="1"/>
    <col min="10245" max="10245" width="8.33203125" style="25" customWidth="1"/>
    <col min="10246" max="10246" width="6.6640625" style="25" customWidth="1"/>
    <col min="10247" max="10247" width="3.6640625" style="25" customWidth="1"/>
    <col min="10248" max="10248" width="6.44140625" style="25" customWidth="1"/>
    <col min="10249" max="10249" width="3.44140625" style="25" customWidth="1"/>
    <col min="10250" max="10250" width="11.44140625" style="25" customWidth="1"/>
    <col min="10251" max="10251" width="10.109375" style="25" bestFit="1" customWidth="1"/>
    <col min="10252" max="10496" width="11.44140625" style="25"/>
    <col min="10497" max="10497" width="5.109375" style="25" customWidth="1"/>
    <col min="10498" max="10498" width="56.44140625" style="25" customWidth="1"/>
    <col min="10499" max="10499" width="19.44140625" style="25" customWidth="1"/>
    <col min="10500" max="10500" width="16.44140625" style="25" bestFit="1" customWidth="1"/>
    <col min="10501" max="10501" width="8.33203125" style="25" customWidth="1"/>
    <col min="10502" max="10502" width="6.6640625" style="25" customWidth="1"/>
    <col min="10503" max="10503" width="3.6640625" style="25" customWidth="1"/>
    <col min="10504" max="10504" width="6.44140625" style="25" customWidth="1"/>
    <col min="10505" max="10505" width="3.44140625" style="25" customWidth="1"/>
    <col min="10506" max="10506" width="11.44140625" style="25" customWidth="1"/>
    <col min="10507" max="10507" width="10.109375" style="25" bestFit="1" customWidth="1"/>
    <col min="10508" max="10752" width="11.44140625" style="25"/>
    <col min="10753" max="10753" width="5.109375" style="25" customWidth="1"/>
    <col min="10754" max="10754" width="56.44140625" style="25" customWidth="1"/>
    <col min="10755" max="10755" width="19.44140625" style="25" customWidth="1"/>
    <col min="10756" max="10756" width="16.44140625" style="25" bestFit="1" customWidth="1"/>
    <col min="10757" max="10757" width="8.33203125" style="25" customWidth="1"/>
    <col min="10758" max="10758" width="6.6640625" style="25" customWidth="1"/>
    <col min="10759" max="10759" width="3.6640625" style="25" customWidth="1"/>
    <col min="10760" max="10760" width="6.44140625" style="25" customWidth="1"/>
    <col min="10761" max="10761" width="3.44140625" style="25" customWidth="1"/>
    <col min="10762" max="10762" width="11.44140625" style="25" customWidth="1"/>
    <col min="10763" max="10763" width="10.109375" style="25" bestFit="1" customWidth="1"/>
    <col min="10764" max="11008" width="11.44140625" style="25"/>
    <col min="11009" max="11009" width="5.109375" style="25" customWidth="1"/>
    <col min="11010" max="11010" width="56.44140625" style="25" customWidth="1"/>
    <col min="11011" max="11011" width="19.44140625" style="25" customWidth="1"/>
    <col min="11012" max="11012" width="16.44140625" style="25" bestFit="1" customWidth="1"/>
    <col min="11013" max="11013" width="8.33203125" style="25" customWidth="1"/>
    <col min="11014" max="11014" width="6.6640625" style="25" customWidth="1"/>
    <col min="11015" max="11015" width="3.6640625" style="25" customWidth="1"/>
    <col min="11016" max="11016" width="6.44140625" style="25" customWidth="1"/>
    <col min="11017" max="11017" width="3.44140625" style="25" customWidth="1"/>
    <col min="11018" max="11018" width="11.44140625" style="25" customWidth="1"/>
    <col min="11019" max="11019" width="10.109375" style="25" bestFit="1" customWidth="1"/>
    <col min="11020" max="11264" width="11.44140625" style="25"/>
    <col min="11265" max="11265" width="5.109375" style="25" customWidth="1"/>
    <col min="11266" max="11266" width="56.44140625" style="25" customWidth="1"/>
    <col min="11267" max="11267" width="19.44140625" style="25" customWidth="1"/>
    <col min="11268" max="11268" width="16.44140625" style="25" bestFit="1" customWidth="1"/>
    <col min="11269" max="11269" width="8.33203125" style="25" customWidth="1"/>
    <col min="11270" max="11270" width="6.6640625" style="25" customWidth="1"/>
    <col min="11271" max="11271" width="3.6640625" style="25" customWidth="1"/>
    <col min="11272" max="11272" width="6.44140625" style="25" customWidth="1"/>
    <col min="11273" max="11273" width="3.44140625" style="25" customWidth="1"/>
    <col min="11274" max="11274" width="11.44140625" style="25" customWidth="1"/>
    <col min="11275" max="11275" width="10.109375" style="25" bestFit="1" customWidth="1"/>
    <col min="11276" max="11520" width="11.44140625" style="25"/>
    <col min="11521" max="11521" width="5.109375" style="25" customWidth="1"/>
    <col min="11522" max="11522" width="56.44140625" style="25" customWidth="1"/>
    <col min="11523" max="11523" width="19.44140625" style="25" customWidth="1"/>
    <col min="11524" max="11524" width="16.44140625" style="25" bestFit="1" customWidth="1"/>
    <col min="11525" max="11525" width="8.33203125" style="25" customWidth="1"/>
    <col min="11526" max="11526" width="6.6640625" style="25" customWidth="1"/>
    <col min="11527" max="11527" width="3.6640625" style="25" customWidth="1"/>
    <col min="11528" max="11528" width="6.44140625" style="25" customWidth="1"/>
    <col min="11529" max="11529" width="3.44140625" style="25" customWidth="1"/>
    <col min="11530" max="11530" width="11.44140625" style="25" customWidth="1"/>
    <col min="11531" max="11531" width="10.109375" style="25" bestFit="1" customWidth="1"/>
    <col min="11532" max="11776" width="11.44140625" style="25"/>
    <col min="11777" max="11777" width="5.109375" style="25" customWidth="1"/>
    <col min="11778" max="11778" width="56.44140625" style="25" customWidth="1"/>
    <col min="11779" max="11779" width="19.44140625" style="25" customWidth="1"/>
    <col min="11780" max="11780" width="16.44140625" style="25" bestFit="1" customWidth="1"/>
    <col min="11781" max="11781" width="8.33203125" style="25" customWidth="1"/>
    <col min="11782" max="11782" width="6.6640625" style="25" customWidth="1"/>
    <col min="11783" max="11783" width="3.6640625" style="25" customWidth="1"/>
    <col min="11784" max="11784" width="6.44140625" style="25" customWidth="1"/>
    <col min="11785" max="11785" width="3.44140625" style="25" customWidth="1"/>
    <col min="11786" max="11786" width="11.44140625" style="25" customWidth="1"/>
    <col min="11787" max="11787" width="10.109375" style="25" bestFit="1" customWidth="1"/>
    <col min="11788" max="12032" width="11.44140625" style="25"/>
    <col min="12033" max="12033" width="5.109375" style="25" customWidth="1"/>
    <col min="12034" max="12034" width="56.44140625" style="25" customWidth="1"/>
    <col min="12035" max="12035" width="19.44140625" style="25" customWidth="1"/>
    <col min="12036" max="12036" width="16.44140625" style="25" bestFit="1" customWidth="1"/>
    <col min="12037" max="12037" width="8.33203125" style="25" customWidth="1"/>
    <col min="12038" max="12038" width="6.6640625" style="25" customWidth="1"/>
    <col min="12039" max="12039" width="3.6640625" style="25" customWidth="1"/>
    <col min="12040" max="12040" width="6.44140625" style="25" customWidth="1"/>
    <col min="12041" max="12041" width="3.44140625" style="25" customWidth="1"/>
    <col min="12042" max="12042" width="11.44140625" style="25" customWidth="1"/>
    <col min="12043" max="12043" width="10.109375" style="25" bestFit="1" customWidth="1"/>
    <col min="12044" max="12288" width="11.44140625" style="25"/>
    <col min="12289" max="12289" width="5.109375" style="25" customWidth="1"/>
    <col min="12290" max="12290" width="56.44140625" style="25" customWidth="1"/>
    <col min="12291" max="12291" width="19.44140625" style="25" customWidth="1"/>
    <col min="12292" max="12292" width="16.44140625" style="25" bestFit="1" customWidth="1"/>
    <col min="12293" max="12293" width="8.33203125" style="25" customWidth="1"/>
    <col min="12294" max="12294" width="6.6640625" style="25" customWidth="1"/>
    <col min="12295" max="12295" width="3.6640625" style="25" customWidth="1"/>
    <col min="12296" max="12296" width="6.44140625" style="25" customWidth="1"/>
    <col min="12297" max="12297" width="3.44140625" style="25" customWidth="1"/>
    <col min="12298" max="12298" width="11.44140625" style="25" customWidth="1"/>
    <col min="12299" max="12299" width="10.109375" style="25" bestFit="1" customWidth="1"/>
    <col min="12300" max="12544" width="11.44140625" style="25"/>
    <col min="12545" max="12545" width="5.109375" style="25" customWidth="1"/>
    <col min="12546" max="12546" width="56.44140625" style="25" customWidth="1"/>
    <col min="12547" max="12547" width="19.44140625" style="25" customWidth="1"/>
    <col min="12548" max="12548" width="16.44140625" style="25" bestFit="1" customWidth="1"/>
    <col min="12549" max="12549" width="8.33203125" style="25" customWidth="1"/>
    <col min="12550" max="12550" width="6.6640625" style="25" customWidth="1"/>
    <col min="12551" max="12551" width="3.6640625" style="25" customWidth="1"/>
    <col min="12552" max="12552" width="6.44140625" style="25" customWidth="1"/>
    <col min="12553" max="12553" width="3.44140625" style="25" customWidth="1"/>
    <col min="12554" max="12554" width="11.44140625" style="25" customWidth="1"/>
    <col min="12555" max="12555" width="10.109375" style="25" bestFit="1" customWidth="1"/>
    <col min="12556" max="12800" width="11.44140625" style="25"/>
    <col min="12801" max="12801" width="5.109375" style="25" customWidth="1"/>
    <col min="12802" max="12802" width="56.44140625" style="25" customWidth="1"/>
    <col min="12803" max="12803" width="19.44140625" style="25" customWidth="1"/>
    <col min="12804" max="12804" width="16.44140625" style="25" bestFit="1" customWidth="1"/>
    <col min="12805" max="12805" width="8.33203125" style="25" customWidth="1"/>
    <col min="12806" max="12806" width="6.6640625" style="25" customWidth="1"/>
    <col min="12807" max="12807" width="3.6640625" style="25" customWidth="1"/>
    <col min="12808" max="12808" width="6.44140625" style="25" customWidth="1"/>
    <col min="12809" max="12809" width="3.44140625" style="25" customWidth="1"/>
    <col min="12810" max="12810" width="11.44140625" style="25" customWidth="1"/>
    <col min="12811" max="12811" width="10.109375" style="25" bestFit="1" customWidth="1"/>
    <col min="12812" max="13056" width="11.44140625" style="25"/>
    <col min="13057" max="13057" width="5.109375" style="25" customWidth="1"/>
    <col min="13058" max="13058" width="56.44140625" style="25" customWidth="1"/>
    <col min="13059" max="13059" width="19.44140625" style="25" customWidth="1"/>
    <col min="13060" max="13060" width="16.44140625" style="25" bestFit="1" customWidth="1"/>
    <col min="13061" max="13061" width="8.33203125" style="25" customWidth="1"/>
    <col min="13062" max="13062" width="6.6640625" style="25" customWidth="1"/>
    <col min="13063" max="13063" width="3.6640625" style="25" customWidth="1"/>
    <col min="13064" max="13064" width="6.44140625" style="25" customWidth="1"/>
    <col min="13065" max="13065" width="3.44140625" style="25" customWidth="1"/>
    <col min="13066" max="13066" width="11.44140625" style="25" customWidth="1"/>
    <col min="13067" max="13067" width="10.109375" style="25" bestFit="1" customWidth="1"/>
    <col min="13068" max="13312" width="11.44140625" style="25"/>
    <col min="13313" max="13313" width="5.109375" style="25" customWidth="1"/>
    <col min="13314" max="13314" width="56.44140625" style="25" customWidth="1"/>
    <col min="13315" max="13315" width="19.44140625" style="25" customWidth="1"/>
    <col min="13316" max="13316" width="16.44140625" style="25" bestFit="1" customWidth="1"/>
    <col min="13317" max="13317" width="8.33203125" style="25" customWidth="1"/>
    <col min="13318" max="13318" width="6.6640625" style="25" customWidth="1"/>
    <col min="13319" max="13319" width="3.6640625" style="25" customWidth="1"/>
    <col min="13320" max="13320" width="6.44140625" style="25" customWidth="1"/>
    <col min="13321" max="13321" width="3.44140625" style="25" customWidth="1"/>
    <col min="13322" max="13322" width="11.44140625" style="25" customWidth="1"/>
    <col min="13323" max="13323" width="10.109375" style="25" bestFit="1" customWidth="1"/>
    <col min="13324" max="13568" width="11.44140625" style="25"/>
    <col min="13569" max="13569" width="5.109375" style="25" customWidth="1"/>
    <col min="13570" max="13570" width="56.44140625" style="25" customWidth="1"/>
    <col min="13571" max="13571" width="19.44140625" style="25" customWidth="1"/>
    <col min="13572" max="13572" width="16.44140625" style="25" bestFit="1" customWidth="1"/>
    <col min="13573" max="13573" width="8.33203125" style="25" customWidth="1"/>
    <col min="13574" max="13574" width="6.6640625" style="25" customWidth="1"/>
    <col min="13575" max="13575" width="3.6640625" style="25" customWidth="1"/>
    <col min="13576" max="13576" width="6.44140625" style="25" customWidth="1"/>
    <col min="13577" max="13577" width="3.44140625" style="25" customWidth="1"/>
    <col min="13578" max="13578" width="11.44140625" style="25" customWidth="1"/>
    <col min="13579" max="13579" width="10.109375" style="25" bestFit="1" customWidth="1"/>
    <col min="13580" max="13824" width="11.44140625" style="25"/>
    <col min="13825" max="13825" width="5.109375" style="25" customWidth="1"/>
    <col min="13826" max="13826" width="56.44140625" style="25" customWidth="1"/>
    <col min="13827" max="13827" width="19.44140625" style="25" customWidth="1"/>
    <col min="13828" max="13828" width="16.44140625" style="25" bestFit="1" customWidth="1"/>
    <col min="13829" max="13829" width="8.33203125" style="25" customWidth="1"/>
    <col min="13830" max="13830" width="6.6640625" style="25" customWidth="1"/>
    <col min="13831" max="13831" width="3.6640625" style="25" customWidth="1"/>
    <col min="13832" max="13832" width="6.44140625" style="25" customWidth="1"/>
    <col min="13833" max="13833" width="3.44140625" style="25" customWidth="1"/>
    <col min="13834" max="13834" width="11.44140625" style="25" customWidth="1"/>
    <col min="13835" max="13835" width="10.109375" style="25" bestFit="1" customWidth="1"/>
    <col min="13836" max="14080" width="11.44140625" style="25"/>
    <col min="14081" max="14081" width="5.109375" style="25" customWidth="1"/>
    <col min="14082" max="14082" width="56.44140625" style="25" customWidth="1"/>
    <col min="14083" max="14083" width="19.44140625" style="25" customWidth="1"/>
    <col min="14084" max="14084" width="16.44140625" style="25" bestFit="1" customWidth="1"/>
    <col min="14085" max="14085" width="8.33203125" style="25" customWidth="1"/>
    <col min="14086" max="14086" width="6.6640625" style="25" customWidth="1"/>
    <col min="14087" max="14087" width="3.6640625" style="25" customWidth="1"/>
    <col min="14088" max="14088" width="6.44140625" style="25" customWidth="1"/>
    <col min="14089" max="14089" width="3.44140625" style="25" customWidth="1"/>
    <col min="14090" max="14090" width="11.44140625" style="25" customWidth="1"/>
    <col min="14091" max="14091" width="10.109375" style="25" bestFit="1" customWidth="1"/>
    <col min="14092" max="14336" width="11.44140625" style="25"/>
    <col min="14337" max="14337" width="5.109375" style="25" customWidth="1"/>
    <col min="14338" max="14338" width="56.44140625" style="25" customWidth="1"/>
    <col min="14339" max="14339" width="19.44140625" style="25" customWidth="1"/>
    <col min="14340" max="14340" width="16.44140625" style="25" bestFit="1" customWidth="1"/>
    <col min="14341" max="14341" width="8.33203125" style="25" customWidth="1"/>
    <col min="14342" max="14342" width="6.6640625" style="25" customWidth="1"/>
    <col min="14343" max="14343" width="3.6640625" style="25" customWidth="1"/>
    <col min="14344" max="14344" width="6.44140625" style="25" customWidth="1"/>
    <col min="14345" max="14345" width="3.44140625" style="25" customWidth="1"/>
    <col min="14346" max="14346" width="11.44140625" style="25" customWidth="1"/>
    <col min="14347" max="14347" width="10.109375" style="25" bestFit="1" customWidth="1"/>
    <col min="14348" max="14592" width="11.44140625" style="25"/>
    <col min="14593" max="14593" width="5.109375" style="25" customWidth="1"/>
    <col min="14594" max="14594" width="56.44140625" style="25" customWidth="1"/>
    <col min="14595" max="14595" width="19.44140625" style="25" customWidth="1"/>
    <col min="14596" max="14596" width="16.44140625" style="25" bestFit="1" customWidth="1"/>
    <col min="14597" max="14597" width="8.33203125" style="25" customWidth="1"/>
    <col min="14598" max="14598" width="6.6640625" style="25" customWidth="1"/>
    <col min="14599" max="14599" width="3.6640625" style="25" customWidth="1"/>
    <col min="14600" max="14600" width="6.44140625" style="25" customWidth="1"/>
    <col min="14601" max="14601" width="3.44140625" style="25" customWidth="1"/>
    <col min="14602" max="14602" width="11.44140625" style="25" customWidth="1"/>
    <col min="14603" max="14603" width="10.109375" style="25" bestFit="1" customWidth="1"/>
    <col min="14604" max="14848" width="11.44140625" style="25"/>
    <col min="14849" max="14849" width="5.109375" style="25" customWidth="1"/>
    <col min="14850" max="14850" width="56.44140625" style="25" customWidth="1"/>
    <col min="14851" max="14851" width="19.44140625" style="25" customWidth="1"/>
    <col min="14852" max="14852" width="16.44140625" style="25" bestFit="1" customWidth="1"/>
    <col min="14853" max="14853" width="8.33203125" style="25" customWidth="1"/>
    <col min="14854" max="14854" width="6.6640625" style="25" customWidth="1"/>
    <col min="14855" max="14855" width="3.6640625" style="25" customWidth="1"/>
    <col min="14856" max="14856" width="6.44140625" style="25" customWidth="1"/>
    <col min="14857" max="14857" width="3.44140625" style="25" customWidth="1"/>
    <col min="14858" max="14858" width="11.44140625" style="25" customWidth="1"/>
    <col min="14859" max="14859" width="10.109375" style="25" bestFit="1" customWidth="1"/>
    <col min="14860" max="15104" width="11.44140625" style="25"/>
    <col min="15105" max="15105" width="5.109375" style="25" customWidth="1"/>
    <col min="15106" max="15106" width="56.44140625" style="25" customWidth="1"/>
    <col min="15107" max="15107" width="19.44140625" style="25" customWidth="1"/>
    <col min="15108" max="15108" width="16.44140625" style="25" bestFit="1" customWidth="1"/>
    <col min="15109" max="15109" width="8.33203125" style="25" customWidth="1"/>
    <col min="15110" max="15110" width="6.6640625" style="25" customWidth="1"/>
    <col min="15111" max="15111" width="3.6640625" style="25" customWidth="1"/>
    <col min="15112" max="15112" width="6.44140625" style="25" customWidth="1"/>
    <col min="15113" max="15113" width="3.44140625" style="25" customWidth="1"/>
    <col min="15114" max="15114" width="11.44140625" style="25" customWidth="1"/>
    <col min="15115" max="15115" width="10.109375" style="25" bestFit="1" customWidth="1"/>
    <col min="15116" max="15360" width="11.44140625" style="25"/>
    <col min="15361" max="15361" width="5.109375" style="25" customWidth="1"/>
    <col min="15362" max="15362" width="56.44140625" style="25" customWidth="1"/>
    <col min="15363" max="15363" width="19.44140625" style="25" customWidth="1"/>
    <col min="15364" max="15364" width="16.44140625" style="25" bestFit="1" customWidth="1"/>
    <col min="15365" max="15365" width="8.33203125" style="25" customWidth="1"/>
    <col min="15366" max="15366" width="6.6640625" style="25" customWidth="1"/>
    <col min="15367" max="15367" width="3.6640625" style="25" customWidth="1"/>
    <col min="15368" max="15368" width="6.44140625" style="25" customWidth="1"/>
    <col min="15369" max="15369" width="3.44140625" style="25" customWidth="1"/>
    <col min="15370" max="15370" width="11.44140625" style="25" customWidth="1"/>
    <col min="15371" max="15371" width="10.109375" style="25" bestFit="1" customWidth="1"/>
    <col min="15372" max="15616" width="11.44140625" style="25"/>
    <col min="15617" max="15617" width="5.109375" style="25" customWidth="1"/>
    <col min="15618" max="15618" width="56.44140625" style="25" customWidth="1"/>
    <col min="15619" max="15619" width="19.44140625" style="25" customWidth="1"/>
    <col min="15620" max="15620" width="16.44140625" style="25" bestFit="1" customWidth="1"/>
    <col min="15621" max="15621" width="8.33203125" style="25" customWidth="1"/>
    <col min="15622" max="15622" width="6.6640625" style="25" customWidth="1"/>
    <col min="15623" max="15623" width="3.6640625" style="25" customWidth="1"/>
    <col min="15624" max="15624" width="6.44140625" style="25" customWidth="1"/>
    <col min="15625" max="15625" width="3.44140625" style="25" customWidth="1"/>
    <col min="15626" max="15626" width="11.44140625" style="25" customWidth="1"/>
    <col min="15627" max="15627" width="10.109375" style="25" bestFit="1" customWidth="1"/>
    <col min="15628" max="15872" width="11.44140625" style="25"/>
    <col min="15873" max="15873" width="5.109375" style="25" customWidth="1"/>
    <col min="15874" max="15874" width="56.44140625" style="25" customWidth="1"/>
    <col min="15875" max="15875" width="19.44140625" style="25" customWidth="1"/>
    <col min="15876" max="15876" width="16.44140625" style="25" bestFit="1" customWidth="1"/>
    <col min="15877" max="15877" width="8.33203125" style="25" customWidth="1"/>
    <col min="15878" max="15878" width="6.6640625" style="25" customWidth="1"/>
    <col min="15879" max="15879" width="3.6640625" style="25" customWidth="1"/>
    <col min="15880" max="15880" width="6.44140625" style="25" customWidth="1"/>
    <col min="15881" max="15881" width="3.44140625" style="25" customWidth="1"/>
    <col min="15882" max="15882" width="11.44140625" style="25" customWidth="1"/>
    <col min="15883" max="15883" width="10.109375" style="25" bestFit="1" customWidth="1"/>
    <col min="15884" max="16128" width="11.44140625" style="25"/>
    <col min="16129" max="16129" width="5.109375" style="25" customWidth="1"/>
    <col min="16130" max="16130" width="56.44140625" style="25" customWidth="1"/>
    <col min="16131" max="16131" width="19.44140625" style="25" customWidth="1"/>
    <col min="16132" max="16132" width="16.44140625" style="25" bestFit="1" customWidth="1"/>
    <col min="16133" max="16133" width="8.33203125" style="25" customWidth="1"/>
    <col min="16134" max="16134" width="6.6640625" style="25" customWidth="1"/>
    <col min="16135" max="16135" width="3.6640625" style="25" customWidth="1"/>
    <col min="16136" max="16136" width="6.44140625" style="25" customWidth="1"/>
    <col min="16137" max="16137" width="3.44140625" style="25" customWidth="1"/>
    <col min="16138" max="16138" width="11.44140625" style="25" customWidth="1"/>
    <col min="16139" max="16139" width="10.109375" style="25" bestFit="1" customWidth="1"/>
    <col min="16140" max="16384" width="11.44140625" style="25"/>
  </cols>
  <sheetData>
    <row r="1" spans="1:9" ht="16.5" customHeight="1" x14ac:dyDescent="0.35">
      <c r="A1" s="22"/>
      <c r="B1" s="23" t="s">
        <v>396</v>
      </c>
      <c r="C1" s="24"/>
      <c r="D1" s="24"/>
    </row>
    <row r="2" spans="1:9" ht="16.2" x14ac:dyDescent="0.3">
      <c r="A2" s="22"/>
      <c r="B2" s="23" t="s">
        <v>9</v>
      </c>
      <c r="C2" s="23"/>
      <c r="D2" s="23"/>
      <c r="E2" s="26"/>
      <c r="F2" s="26"/>
    </row>
    <row r="3" spans="1:9" x14ac:dyDescent="0.2">
      <c r="A3" s="27"/>
      <c r="B3" s="28" t="s">
        <v>10</v>
      </c>
      <c r="C3" s="28" t="s">
        <v>11</v>
      </c>
      <c r="D3" s="29" t="s">
        <v>12</v>
      </c>
      <c r="E3" s="29" t="s">
        <v>13</v>
      </c>
      <c r="F3" s="122" t="s">
        <v>14</v>
      </c>
      <c r="G3" s="122"/>
      <c r="H3" s="122"/>
      <c r="I3" s="122"/>
    </row>
    <row r="4" spans="1:9" x14ac:dyDescent="0.2">
      <c r="A4" s="30"/>
      <c r="B4" s="31"/>
      <c r="C4" s="32" t="s">
        <v>40</v>
      </c>
      <c r="D4" s="32" t="s">
        <v>15</v>
      </c>
      <c r="E4" s="32" t="s">
        <v>16</v>
      </c>
      <c r="F4" s="33" t="s">
        <v>6</v>
      </c>
      <c r="G4" s="34"/>
      <c r="H4" s="35" t="s">
        <v>4</v>
      </c>
      <c r="I4" s="36"/>
    </row>
    <row r="5" spans="1:9" ht="21.9" customHeight="1" x14ac:dyDescent="0.2">
      <c r="A5" s="37">
        <v>1</v>
      </c>
      <c r="B5" s="17" t="s">
        <v>17</v>
      </c>
      <c r="C5" s="10">
        <f>Acme!D104</f>
        <v>5885264.0300000012</v>
      </c>
      <c r="D5" s="10">
        <f>Acme!F104</f>
        <v>1202740</v>
      </c>
      <c r="E5" s="38">
        <v>97</v>
      </c>
      <c r="F5" s="39">
        <f>(C5/C31)*100</f>
        <v>33.204089350661349</v>
      </c>
      <c r="G5" s="40" t="s">
        <v>18</v>
      </c>
      <c r="H5" s="41">
        <f>(D5/D31)*100</f>
        <v>32.786769055466053</v>
      </c>
      <c r="I5" s="42" t="s">
        <v>18</v>
      </c>
    </row>
    <row r="6" spans="1:9" ht="21.9" customHeight="1" x14ac:dyDescent="0.2">
      <c r="A6" s="37">
        <v>2</v>
      </c>
      <c r="B6" s="17" t="s">
        <v>19</v>
      </c>
      <c r="C6" s="43">
        <f>TFD!D56</f>
        <v>4988504.1199999992</v>
      </c>
      <c r="D6" s="43">
        <f>TFD!F56</f>
        <v>1043982</v>
      </c>
      <c r="E6" s="38">
        <v>49</v>
      </c>
      <c r="F6" s="39">
        <f>(C6/C31)*100</f>
        <v>28.14465683821193</v>
      </c>
      <c r="G6" s="40" t="s">
        <v>18</v>
      </c>
      <c r="H6" s="41">
        <f>(D6/D31)*100</f>
        <v>28.459015857179075</v>
      </c>
      <c r="I6" s="42" t="s">
        <v>18</v>
      </c>
    </row>
    <row r="7" spans="1:9" ht="21.9" customHeight="1" x14ac:dyDescent="0.2">
      <c r="A7" s="37">
        <v>3</v>
      </c>
      <c r="B7" s="17" t="s">
        <v>656</v>
      </c>
      <c r="C7" s="43">
        <f>NCG!D39</f>
        <v>2080757.4</v>
      </c>
      <c r="D7" s="43">
        <f>NCG!F39</f>
        <v>431282</v>
      </c>
      <c r="E7" s="38">
        <v>31</v>
      </c>
      <c r="F7" s="39">
        <f>(C7/C31)*100</f>
        <v>11.739431616740868</v>
      </c>
      <c r="G7" s="40" t="s">
        <v>18</v>
      </c>
      <c r="H7" s="41">
        <f>(D7/D31)*100</f>
        <v>11.7567748073395</v>
      </c>
      <c r="I7" s="42" t="s">
        <v>18</v>
      </c>
    </row>
    <row r="8" spans="1:9" ht="21.9" customHeight="1" x14ac:dyDescent="0.2">
      <c r="A8" s="37">
        <v>4</v>
      </c>
      <c r="B8" s="17" t="s">
        <v>384</v>
      </c>
      <c r="C8" s="43">
        <f>'Vabalo filmai'!D5</f>
        <v>1526478.1</v>
      </c>
      <c r="D8" s="43">
        <f>'Vabalo filmai'!E5</f>
        <v>301184</v>
      </c>
      <c r="E8" s="38">
        <v>2</v>
      </c>
      <c r="F8" s="39">
        <f>(C8/C31)*100</f>
        <v>8.6122415181138035</v>
      </c>
      <c r="G8" s="40" t="s">
        <v>18</v>
      </c>
      <c r="H8" s="41">
        <f>(D8/D31)*100</f>
        <v>8.2102950356697928</v>
      </c>
      <c r="I8" s="42" t="s">
        <v>18</v>
      </c>
    </row>
    <row r="9" spans="1:9" ht="21.9" customHeight="1" x14ac:dyDescent="0.2">
      <c r="A9" s="37">
        <v>5</v>
      </c>
      <c r="B9" s="17" t="s">
        <v>21</v>
      </c>
      <c r="C9" s="43">
        <f>Incognito!D7</f>
        <v>1490782.87</v>
      </c>
      <c r="D9" s="43">
        <f>Incognito!E7</f>
        <v>299872</v>
      </c>
      <c r="E9" s="38">
        <v>4</v>
      </c>
      <c r="F9" s="39">
        <f>(C9/C31)*100</f>
        <v>8.4108524894702725</v>
      </c>
      <c r="G9" s="40" t="s">
        <v>18</v>
      </c>
      <c r="H9" s="41">
        <f>(D9/D31)*100</f>
        <v>8.174529832050748</v>
      </c>
      <c r="I9" s="42" t="s">
        <v>18</v>
      </c>
    </row>
    <row r="10" spans="1:9" ht="21.9" customHeight="1" x14ac:dyDescent="0.2">
      <c r="A10" s="37">
        <v>6</v>
      </c>
      <c r="B10" s="17" t="s">
        <v>20</v>
      </c>
      <c r="C10" s="43">
        <f>GPĮ!D24</f>
        <v>503894</v>
      </c>
      <c r="D10" s="43">
        <f>GPĮ!E24</f>
        <v>101190</v>
      </c>
      <c r="E10" s="38">
        <v>21</v>
      </c>
      <c r="F10" s="39">
        <f>(C10/C31)*100</f>
        <v>2.8429211185725078</v>
      </c>
      <c r="G10" s="40" t="s">
        <v>18</v>
      </c>
      <c r="H10" s="41">
        <f>(D10/D31)*100</f>
        <v>2.7584458492463955</v>
      </c>
      <c r="I10" s="42" t="s">
        <v>18</v>
      </c>
    </row>
    <row r="11" spans="1:9" ht="21.9" customHeight="1" x14ac:dyDescent="0.2">
      <c r="A11" s="37">
        <v>7</v>
      </c>
      <c r="B11" s="17" t="s">
        <v>25</v>
      </c>
      <c r="C11" s="43">
        <f>'Best Film'!D11</f>
        <v>316168.42000000004</v>
      </c>
      <c r="D11" s="43">
        <f>'Best Film'!E11</f>
        <v>62163</v>
      </c>
      <c r="E11" s="38">
        <v>8</v>
      </c>
      <c r="F11" s="39">
        <f>(C11/C31)*100</f>
        <v>1.783791587603152</v>
      </c>
      <c r="G11" s="40" t="s">
        <v>18</v>
      </c>
      <c r="H11" s="41">
        <f>(D11/D31)*100</f>
        <v>1.6945673418984453</v>
      </c>
      <c r="I11" s="42" t="s">
        <v>18</v>
      </c>
    </row>
    <row r="12" spans="1:9" ht="21.9" customHeight="1" x14ac:dyDescent="0.2">
      <c r="A12" s="37">
        <v>8</v>
      </c>
      <c r="B12" s="17" t="s">
        <v>154</v>
      </c>
      <c r="C12" s="43">
        <f>Kiti!D25</f>
        <v>267229</v>
      </c>
      <c r="D12" s="43">
        <f>Kiti!E25</f>
        <v>55091</v>
      </c>
      <c r="E12" s="38">
        <v>1</v>
      </c>
      <c r="F12" s="39">
        <f>(C12/C31)*100</f>
        <v>1.5076801223967993</v>
      </c>
      <c r="G12" s="40" t="s">
        <v>18</v>
      </c>
      <c r="H12" s="41">
        <f>(D12/D31)*100</f>
        <v>1.5017841711713922</v>
      </c>
      <c r="I12" s="42" t="s">
        <v>18</v>
      </c>
    </row>
    <row r="13" spans="1:9" ht="21.9" customHeight="1" x14ac:dyDescent="0.2">
      <c r="A13" s="37">
        <v>9</v>
      </c>
      <c r="B13" s="17" t="s">
        <v>517</v>
      </c>
      <c r="C13" s="43">
        <f>Prioro!D23</f>
        <v>242524.55000000005</v>
      </c>
      <c r="D13" s="43">
        <f>Prioro!E23</f>
        <v>61712</v>
      </c>
      <c r="E13" s="38">
        <v>20</v>
      </c>
      <c r="F13" s="39">
        <f>(C13/C31)*100</f>
        <v>1.3683000094609072</v>
      </c>
      <c r="G13" s="40" t="s">
        <v>18</v>
      </c>
      <c r="H13" s="41">
        <f>(D13/D31)*100</f>
        <v>1.6822730531543983</v>
      </c>
      <c r="I13" s="42" t="s">
        <v>18</v>
      </c>
    </row>
    <row r="14" spans="1:9" ht="21.9" customHeight="1" x14ac:dyDescent="0.2">
      <c r="A14" s="37">
        <v>10</v>
      </c>
      <c r="B14" s="17" t="s">
        <v>648</v>
      </c>
      <c r="C14" s="43">
        <f>Kiti!D56</f>
        <v>184936.93</v>
      </c>
      <c r="D14" s="43">
        <f>Kiti!E56</f>
        <v>36089</v>
      </c>
      <c r="E14" s="38">
        <v>1</v>
      </c>
      <c r="F14" s="39">
        <f>(C14/C31)*100</f>
        <v>1.043396237901157</v>
      </c>
      <c r="G14" s="40" t="s">
        <v>18</v>
      </c>
      <c r="H14" s="41">
        <f>(D14/D31)*100</f>
        <v>0.98378844009737298</v>
      </c>
      <c r="I14" s="42" t="s">
        <v>18</v>
      </c>
    </row>
    <row r="15" spans="1:9" ht="21.9" customHeight="1" x14ac:dyDescent="0.2">
      <c r="A15" s="37">
        <v>11</v>
      </c>
      <c r="B15" s="17" t="s">
        <v>23</v>
      </c>
      <c r="C15" s="43">
        <f>'A-one Films'!D17</f>
        <v>87275.76</v>
      </c>
      <c r="D15" s="43">
        <f>'A-one Films'!E17</f>
        <v>25078</v>
      </c>
      <c r="E15" s="38">
        <v>14</v>
      </c>
      <c r="F15" s="39">
        <f>(C15/C31)*100</f>
        <v>0.4924013805353224</v>
      </c>
      <c r="G15" s="40" t="s">
        <v>18</v>
      </c>
      <c r="H15" s="41">
        <f>(D15/D31)*100</f>
        <v>0.68362787832197947</v>
      </c>
      <c r="I15" s="42" t="s">
        <v>18</v>
      </c>
    </row>
    <row r="16" spans="1:9" ht="21.9" customHeight="1" x14ac:dyDescent="0.2">
      <c r="A16" s="37">
        <v>12</v>
      </c>
      <c r="B16" s="17" t="s">
        <v>26</v>
      </c>
      <c r="C16" s="10">
        <f>'Kino pasaka'!D12</f>
        <v>78580.14</v>
      </c>
      <c r="D16" s="10">
        <f>'Kino pasaka'!E12</f>
        <v>20949</v>
      </c>
      <c r="E16" s="38">
        <v>9</v>
      </c>
      <c r="F16" s="39">
        <f>(C16/C31)*100</f>
        <v>0.44334153513712071</v>
      </c>
      <c r="G16" s="40" t="s">
        <v>18</v>
      </c>
      <c r="H16" s="41">
        <f>(D16/D31)*100</f>
        <v>0.57107107516417377</v>
      </c>
      <c r="I16" s="42" t="s">
        <v>18</v>
      </c>
    </row>
    <row r="17" spans="1:11" ht="21.9" customHeight="1" x14ac:dyDescent="0.2">
      <c r="A17" s="37">
        <v>13</v>
      </c>
      <c r="B17" s="17" t="s">
        <v>143</v>
      </c>
      <c r="C17" s="44">
        <f>'Skalvijos kino centras'!D16</f>
        <v>25025.360000000004</v>
      </c>
      <c r="D17" s="44">
        <f>'Skalvijos kino centras'!E16</f>
        <v>12155</v>
      </c>
      <c r="E17" s="45">
        <v>13</v>
      </c>
      <c r="F17" s="39">
        <f>(C17/C31)*100</f>
        <v>0.14119065605837677</v>
      </c>
      <c r="G17" s="40" t="s">
        <v>18</v>
      </c>
      <c r="H17" s="41">
        <f>(D17/D31)*100</f>
        <v>0.33134607468712263</v>
      </c>
      <c r="I17" s="42" t="s">
        <v>18</v>
      </c>
    </row>
    <row r="18" spans="1:11" ht="21.9" customHeight="1" x14ac:dyDescent="0.2">
      <c r="A18" s="37">
        <v>14</v>
      </c>
      <c r="B18" s="17" t="s">
        <v>388</v>
      </c>
      <c r="C18" s="43">
        <f>Kiti!D14</f>
        <v>14342</v>
      </c>
      <c r="D18" s="43">
        <f>Kiti!E14</f>
        <v>4934</v>
      </c>
      <c r="E18" s="38">
        <v>1</v>
      </c>
      <c r="F18" s="39">
        <f>(C18/C31)*100</f>
        <v>8.0916174200460642E-2</v>
      </c>
      <c r="G18" s="40" t="s">
        <v>18</v>
      </c>
      <c r="H18" s="41">
        <f>(D18/D31)*100</f>
        <v>0.13450115446369915</v>
      </c>
      <c r="I18" s="42" t="s">
        <v>18</v>
      </c>
    </row>
    <row r="19" spans="1:11" ht="21.9" customHeight="1" x14ac:dyDescent="0.2">
      <c r="A19" s="37">
        <v>15</v>
      </c>
      <c r="B19" s="17" t="s">
        <v>75</v>
      </c>
      <c r="C19" s="43">
        <f>'Kino Aljansas'!D14</f>
        <v>10555.08</v>
      </c>
      <c r="D19" s="43">
        <f>'Kino Aljansas'!E14</f>
        <v>3213</v>
      </c>
      <c r="E19" s="38">
        <v>11</v>
      </c>
      <c r="F19" s="39">
        <f>(C19/C31)*100</f>
        <v>5.9550738528782454E-2</v>
      </c>
      <c r="G19" s="40" t="s">
        <v>18</v>
      </c>
      <c r="H19" s="41">
        <f>(D19/D31)*100</f>
        <v>8.7586584777435209E-2</v>
      </c>
      <c r="I19" s="42" t="s">
        <v>18</v>
      </c>
    </row>
    <row r="20" spans="1:11" ht="21.9" customHeight="1" x14ac:dyDescent="0.2">
      <c r="A20" s="37">
        <v>16</v>
      </c>
      <c r="B20" s="17" t="s">
        <v>647</v>
      </c>
      <c r="C20" s="43">
        <f>Kiti!D51</f>
        <v>7909.39</v>
      </c>
      <c r="D20" s="43">
        <f>Kiti!E51</f>
        <v>2193</v>
      </c>
      <c r="E20" s="38">
        <v>1</v>
      </c>
      <c r="F20" s="39">
        <f>(C20/C31)*100</f>
        <v>4.462401192716367E-2</v>
      </c>
      <c r="G20" s="40" t="s">
        <v>18</v>
      </c>
      <c r="H20" s="41">
        <f>(D20/D31)*100</f>
        <v>5.9781319768725617E-2</v>
      </c>
      <c r="I20" s="42" t="s">
        <v>18</v>
      </c>
    </row>
    <row r="21" spans="1:11" ht="21.9" customHeight="1" x14ac:dyDescent="0.2">
      <c r="A21" s="37">
        <v>17</v>
      </c>
      <c r="B21" s="17" t="s">
        <v>395</v>
      </c>
      <c r="C21" s="43">
        <f>Kiti!D35</f>
        <v>3467.1499999999996</v>
      </c>
      <c r="D21" s="43">
        <f>Kiti!E35</f>
        <v>1317</v>
      </c>
      <c r="E21" s="38">
        <v>1</v>
      </c>
      <c r="F21" s="39">
        <f>(C21/C31)*100</f>
        <v>1.9561324318723126E-2</v>
      </c>
      <c r="G21" s="40" t="s">
        <v>18</v>
      </c>
      <c r="H21" s="41">
        <f>(D21/D31)*100</f>
        <v>3.5901503937716212E-2</v>
      </c>
      <c r="I21" s="42" t="s">
        <v>18</v>
      </c>
    </row>
    <row r="22" spans="1:11" ht="21.9" customHeight="1" x14ac:dyDescent="0.2">
      <c r="A22" s="37">
        <v>18</v>
      </c>
      <c r="B22" s="17" t="s">
        <v>642</v>
      </c>
      <c r="C22" s="43">
        <f>Kiti!D46</f>
        <v>2763.1</v>
      </c>
      <c r="D22" s="43">
        <f>Kiti!E46</f>
        <v>775</v>
      </c>
      <c r="E22" s="38">
        <v>1</v>
      </c>
      <c r="F22" s="39">
        <f>(C22/C31)*100</f>
        <v>1.5589142444100737E-2</v>
      </c>
      <c r="G22" s="40" t="s">
        <v>18</v>
      </c>
      <c r="H22" s="41">
        <f>(D22/D31)*100</f>
        <v>2.1126549393872485E-2</v>
      </c>
      <c r="I22" s="42" t="s">
        <v>18</v>
      </c>
    </row>
    <row r="23" spans="1:11" ht="21.9" customHeight="1" x14ac:dyDescent="0.2">
      <c r="A23" s="37">
        <v>19</v>
      </c>
      <c r="B23" s="17" t="s">
        <v>391</v>
      </c>
      <c r="C23" s="43">
        <f>Kiti!D5</f>
        <v>2265.89</v>
      </c>
      <c r="D23" s="43">
        <f>Kiti!E5</f>
        <v>465</v>
      </c>
      <c r="E23" s="38">
        <v>1</v>
      </c>
      <c r="F23" s="39">
        <f>(C23/C31)*100</f>
        <v>1.2783931805820787E-2</v>
      </c>
      <c r="G23" s="40" t="s">
        <v>18</v>
      </c>
      <c r="H23" s="41">
        <f>(D23/D31)*100</f>
        <v>1.2675929636323489E-2</v>
      </c>
      <c r="I23" s="42" t="s">
        <v>18</v>
      </c>
    </row>
    <row r="24" spans="1:11" ht="21.9" customHeight="1" x14ac:dyDescent="0.2">
      <c r="A24" s="37">
        <v>20</v>
      </c>
      <c r="B24" s="17" t="s">
        <v>157</v>
      </c>
      <c r="C24" s="43">
        <f>Kiti!D30</f>
        <v>1569.6</v>
      </c>
      <c r="D24" s="43">
        <f>Kiti!E30</f>
        <v>507</v>
      </c>
      <c r="E24" s="38">
        <v>1</v>
      </c>
      <c r="F24" s="39">
        <f>(C24/C31)*100</f>
        <v>8.8555310992220748E-3</v>
      </c>
      <c r="G24" s="40" t="s">
        <v>18</v>
      </c>
      <c r="H24" s="41">
        <f>(D24/D31)*100</f>
        <v>1.3820852313152707E-2</v>
      </c>
      <c r="I24" s="42" t="s">
        <v>18</v>
      </c>
    </row>
    <row r="25" spans="1:11" ht="21.9" customHeight="1" x14ac:dyDescent="0.2">
      <c r="A25" s="37">
        <v>21</v>
      </c>
      <c r="B25" s="17" t="s">
        <v>22</v>
      </c>
      <c r="C25" s="43">
        <f>Kiti!D41</f>
        <v>1509.8</v>
      </c>
      <c r="D25" s="43">
        <f>Kiti!E41</f>
        <v>310</v>
      </c>
      <c r="E25" s="38">
        <v>1</v>
      </c>
      <c r="F25" s="39">
        <f>(C25/C31)*100</f>
        <v>8.5181452940911642E-3</v>
      </c>
      <c r="G25" s="40" t="s">
        <v>18</v>
      </c>
      <c r="H25" s="41">
        <f>(D25/D31)*100</f>
        <v>8.4506197575489918E-3</v>
      </c>
      <c r="I25" s="42" t="s">
        <v>18</v>
      </c>
    </row>
    <row r="26" spans="1:11" ht="21.9" customHeight="1" x14ac:dyDescent="0.2">
      <c r="A26" s="37">
        <v>22</v>
      </c>
      <c r="B26" s="17" t="s">
        <v>24</v>
      </c>
      <c r="C26" s="43">
        <f>Kiti!D10</f>
        <v>1276.3600000000001</v>
      </c>
      <c r="D26" s="43">
        <f>Kiti!E10</f>
        <v>746</v>
      </c>
      <c r="E26" s="38">
        <v>1</v>
      </c>
      <c r="F26" s="39">
        <f>(C26/C31)*100</f>
        <v>7.2010994353995219E-3</v>
      </c>
      <c r="G26" s="40" t="s">
        <v>18</v>
      </c>
      <c r="H26" s="41">
        <f>(D26/D31)*100</f>
        <v>2.0336007545585642E-2</v>
      </c>
      <c r="I26" s="42" t="s">
        <v>18</v>
      </c>
    </row>
    <row r="27" spans="1:11" ht="21.9" customHeight="1" x14ac:dyDescent="0.2">
      <c r="A27" s="37">
        <v>23</v>
      </c>
      <c r="B27" s="17" t="s">
        <v>652</v>
      </c>
      <c r="C27" s="43">
        <f>Kiti!D61</f>
        <v>1263.8499999999999</v>
      </c>
      <c r="D27" s="43">
        <f>Kiti!E61</f>
        <v>359</v>
      </c>
      <c r="E27" s="38">
        <v>1</v>
      </c>
      <c r="F27" s="39">
        <f>(C27/C31)*100</f>
        <v>7.1305192276706298E-3</v>
      </c>
      <c r="G27" s="40" t="s">
        <v>18</v>
      </c>
      <c r="H27" s="41">
        <f>(D27/D31)*100</f>
        <v>9.7863628805164148E-3</v>
      </c>
      <c r="I27" s="42" t="s">
        <v>18</v>
      </c>
    </row>
    <row r="28" spans="1:11" ht="21.9" customHeight="1" x14ac:dyDescent="0.2">
      <c r="A28" s="37">
        <v>24</v>
      </c>
      <c r="B28" s="17" t="s">
        <v>153</v>
      </c>
      <c r="C28" s="43">
        <f>Kiti!D20</f>
        <v>172.8</v>
      </c>
      <c r="D28" s="43">
        <f>Kiti!E20</f>
        <v>64</v>
      </c>
      <c r="E28" s="38">
        <v>1</v>
      </c>
      <c r="F28" s="39">
        <f>(C28/C31)*100</f>
        <v>9.7492085496022859E-4</v>
      </c>
      <c r="G28" s="40" t="s">
        <v>18</v>
      </c>
      <c r="H28" s="41">
        <f>(D28/D31)*100</f>
        <v>1.7446440789778566E-3</v>
      </c>
      <c r="I28" s="42" t="s">
        <v>18</v>
      </c>
    </row>
    <row r="29" spans="1:11" ht="21.9" customHeight="1" x14ac:dyDescent="0.2">
      <c r="A29" s="37">
        <v>25</v>
      </c>
      <c r="B29" s="17" t="s">
        <v>654</v>
      </c>
      <c r="C29" s="43">
        <f>'Kino pavasaris'!D15</f>
        <v>0</v>
      </c>
      <c r="D29" s="43">
        <f>'Kino pavasaris'!E15</f>
        <v>0</v>
      </c>
      <c r="E29" s="45">
        <v>0</v>
      </c>
      <c r="F29" s="39">
        <f>(C29/C31)*100</f>
        <v>0</v>
      </c>
      <c r="G29" s="40" t="s">
        <v>18</v>
      </c>
      <c r="H29" s="41">
        <f>(D29/D31)*100</f>
        <v>0</v>
      </c>
      <c r="I29" s="42" t="s">
        <v>18</v>
      </c>
    </row>
    <row r="30" spans="1:11" ht="10.5" customHeight="1" x14ac:dyDescent="0.2">
      <c r="A30" s="47"/>
      <c r="B30" s="48"/>
      <c r="C30" s="65"/>
      <c r="D30" s="65"/>
      <c r="E30" s="48"/>
      <c r="F30" s="48"/>
      <c r="G30" s="48"/>
      <c r="H30" s="48"/>
      <c r="I30" s="48"/>
    </row>
    <row r="31" spans="1:11" ht="16.2" x14ac:dyDescent="0.3">
      <c r="A31" s="47"/>
      <c r="B31" s="49" t="s">
        <v>27</v>
      </c>
      <c r="C31" s="50">
        <f>SUM(C5:C30)</f>
        <v>17724515.700000007</v>
      </c>
      <c r="D31" s="50">
        <f>SUM(D5:D30)</f>
        <v>3668370</v>
      </c>
      <c r="E31" s="51">
        <f>SUM(E5:E30)</f>
        <v>291</v>
      </c>
      <c r="F31" s="52">
        <f>SUM(F5:F30)</f>
        <v>100.00000000000001</v>
      </c>
      <c r="G31" s="52" t="s">
        <v>18</v>
      </c>
      <c r="H31" s="52">
        <f>SUM(H5:H30)</f>
        <v>100.00000000000006</v>
      </c>
      <c r="I31" s="53" t="s">
        <v>18</v>
      </c>
      <c r="K31" s="54"/>
    </row>
    <row r="32" spans="1:11" ht="16.2" x14ac:dyDescent="0.3">
      <c r="A32" s="47"/>
      <c r="B32" s="49"/>
      <c r="C32" s="55"/>
      <c r="D32" s="55"/>
      <c r="E32" s="51"/>
      <c r="F32" s="52"/>
      <c r="G32" s="52"/>
      <c r="H32" s="52"/>
      <c r="I32" s="53"/>
    </row>
    <row r="33" spans="1:11" ht="16.2" x14ac:dyDescent="0.3">
      <c r="A33" s="56"/>
      <c r="B33" s="23" t="s">
        <v>396</v>
      </c>
    </row>
    <row r="34" spans="1:11" ht="16.2" x14ac:dyDescent="0.3">
      <c r="A34" s="56"/>
      <c r="B34" s="23" t="s">
        <v>28</v>
      </c>
      <c r="C34" s="57"/>
      <c r="D34" s="57"/>
    </row>
    <row r="35" spans="1:11" ht="16.2" x14ac:dyDescent="0.3">
      <c r="A35" s="56"/>
      <c r="B35" s="23" t="s">
        <v>29</v>
      </c>
      <c r="C35" s="23"/>
      <c r="D35" s="23"/>
    </row>
    <row r="36" spans="1:11" x14ac:dyDescent="0.2">
      <c r="A36" s="58"/>
      <c r="B36" s="28" t="s">
        <v>10</v>
      </c>
      <c r="C36" s="28" t="s">
        <v>11</v>
      </c>
      <c r="D36" s="29" t="s">
        <v>12</v>
      </c>
      <c r="E36" s="29" t="s">
        <v>13</v>
      </c>
      <c r="F36" s="59" t="s">
        <v>14</v>
      </c>
      <c r="G36" s="60"/>
      <c r="H36" s="60"/>
      <c r="I36" s="61"/>
    </row>
    <row r="37" spans="1:11" x14ac:dyDescent="0.2">
      <c r="A37" s="62"/>
      <c r="B37" s="31"/>
      <c r="C37" s="32" t="s">
        <v>40</v>
      </c>
      <c r="D37" s="32" t="s">
        <v>15</v>
      </c>
      <c r="E37" s="32" t="s">
        <v>16</v>
      </c>
      <c r="F37" s="33" t="s">
        <v>6</v>
      </c>
      <c r="G37" s="34"/>
      <c r="H37" s="35" t="s">
        <v>4</v>
      </c>
      <c r="I37" s="36"/>
    </row>
    <row r="38" spans="1:11" ht="21.9" customHeight="1" x14ac:dyDescent="0.2">
      <c r="A38" s="37">
        <v>1</v>
      </c>
      <c r="B38" s="17" t="s">
        <v>31</v>
      </c>
      <c r="C38" s="43">
        <f>TFD!H52</f>
        <v>2903619.11</v>
      </c>
      <c r="D38" s="43">
        <f>TFD!I52</f>
        <v>610694</v>
      </c>
      <c r="E38" s="38">
        <v>19</v>
      </c>
      <c r="F38" s="41">
        <f>(C38/C69)*100</f>
        <v>16.381937645833666</v>
      </c>
      <c r="G38" s="63" t="s">
        <v>18</v>
      </c>
      <c r="H38" s="39">
        <f>(D38/D69)*100</f>
        <v>16.647557361989112</v>
      </c>
      <c r="I38" s="42" t="s">
        <v>18</v>
      </c>
    </row>
    <row r="39" spans="1:11" ht="21.9" customHeight="1" x14ac:dyDescent="0.2">
      <c r="A39" s="37">
        <v>2</v>
      </c>
      <c r="B39" s="17" t="s">
        <v>30</v>
      </c>
      <c r="C39" s="43">
        <f>Acme!D100</f>
        <v>2545837.0700000008</v>
      </c>
      <c r="D39" s="43">
        <f>Acme!E100</f>
        <v>528301</v>
      </c>
      <c r="E39" s="38">
        <v>58</v>
      </c>
      <c r="F39" s="41">
        <f>(C39/C69)*100</f>
        <v>14.363366046723632</v>
      </c>
      <c r="G39" s="63" t="s">
        <v>18</v>
      </c>
      <c r="H39" s="39">
        <f>(D39/D69)*100</f>
        <v>14.401518930751262</v>
      </c>
      <c r="I39" s="42" t="s">
        <v>18</v>
      </c>
    </row>
    <row r="40" spans="1:11" ht="21.9" customHeight="1" x14ac:dyDescent="0.2">
      <c r="A40" s="37">
        <v>3</v>
      </c>
      <c r="B40" s="17" t="s">
        <v>32</v>
      </c>
      <c r="C40" s="43">
        <f>Acme!F100</f>
        <v>2069978.0699999998</v>
      </c>
      <c r="D40" s="43">
        <f>Acme!G100</f>
        <v>407427</v>
      </c>
      <c r="E40" s="38">
        <v>22</v>
      </c>
      <c r="F40" s="41">
        <f>(C40/C69)*100</f>
        <v>11.678615681442844</v>
      </c>
      <c r="G40" s="63" t="s">
        <v>18</v>
      </c>
      <c r="H40" s="39">
        <f>(D40/D69)*100</f>
        <v>11.106485986964238</v>
      </c>
      <c r="I40" s="42" t="s">
        <v>18</v>
      </c>
    </row>
    <row r="41" spans="1:11" ht="21.9" customHeight="1" x14ac:dyDescent="0.2">
      <c r="A41" s="37">
        <v>4</v>
      </c>
      <c r="B41" s="17" t="s">
        <v>91</v>
      </c>
      <c r="C41" s="43">
        <f>TFD!F52</f>
        <v>1694013.7599999998</v>
      </c>
      <c r="D41" s="43">
        <f>TFD!G52</f>
        <v>349921</v>
      </c>
      <c r="E41" s="38">
        <v>13</v>
      </c>
      <c r="F41" s="41">
        <f>(C41/C69)*100</f>
        <v>9.557461476930504</v>
      </c>
      <c r="G41" s="63" t="s">
        <v>18</v>
      </c>
      <c r="H41" s="39">
        <f>(D41/D69)*100</f>
        <v>9.5388687618751646</v>
      </c>
      <c r="I41" s="42" t="s">
        <v>18</v>
      </c>
    </row>
    <row r="42" spans="1:11" ht="21.9" customHeight="1" x14ac:dyDescent="0.2">
      <c r="A42" s="37">
        <v>5</v>
      </c>
      <c r="B42" s="17" t="s">
        <v>657</v>
      </c>
      <c r="C42" s="43">
        <f>NCG!D35</f>
        <v>1659878.02</v>
      </c>
      <c r="D42" s="43">
        <f>NCG!E35</f>
        <v>347416</v>
      </c>
      <c r="E42" s="38">
        <v>20</v>
      </c>
      <c r="F42" s="41">
        <f>(C42/C69)*100</f>
        <v>9.3648709397458987</v>
      </c>
      <c r="G42" s="63" t="s">
        <v>18</v>
      </c>
      <c r="H42" s="39">
        <f>(D42/D69)*100</f>
        <v>9.4705823022214233</v>
      </c>
      <c r="I42" s="42" t="s">
        <v>18</v>
      </c>
    </row>
    <row r="43" spans="1:11" ht="21.9" customHeight="1" x14ac:dyDescent="0.2">
      <c r="A43" s="37">
        <v>6</v>
      </c>
      <c r="B43" s="17" t="s">
        <v>390</v>
      </c>
      <c r="C43" s="43">
        <f>'Vabalo filmai'!D5</f>
        <v>1526478.1</v>
      </c>
      <c r="D43" s="43">
        <f>'Vabalo filmai'!E5</f>
        <v>301184</v>
      </c>
      <c r="E43" s="38">
        <v>2</v>
      </c>
      <c r="F43" s="41">
        <f>(C43/C69)*100</f>
        <v>8.6122415181138035</v>
      </c>
      <c r="G43" s="63" t="s">
        <v>18</v>
      </c>
      <c r="H43" s="39">
        <f>(D43/D69)*100</f>
        <v>8.2102950356697928</v>
      </c>
      <c r="I43" s="42" t="s">
        <v>18</v>
      </c>
    </row>
    <row r="44" spans="1:11" ht="21.9" customHeight="1" x14ac:dyDescent="0.2">
      <c r="A44" s="37">
        <v>7</v>
      </c>
      <c r="B44" s="17" t="s">
        <v>35</v>
      </c>
      <c r="C44" s="43">
        <f>Incognito!D7</f>
        <v>1490782.87</v>
      </c>
      <c r="D44" s="43">
        <f>Incognito!E7</f>
        <v>299872</v>
      </c>
      <c r="E44" s="38">
        <v>4</v>
      </c>
      <c r="F44" s="41">
        <f>(C44/C69)*100</f>
        <v>8.4108524894702725</v>
      </c>
      <c r="G44" s="63" t="s">
        <v>18</v>
      </c>
      <c r="H44" s="39">
        <f>(D44/D69)*100</f>
        <v>8.174529832050748</v>
      </c>
      <c r="I44" s="42" t="s">
        <v>18</v>
      </c>
    </row>
    <row r="45" spans="1:11" ht="21.9" customHeight="1" x14ac:dyDescent="0.2">
      <c r="A45" s="37">
        <v>8</v>
      </c>
      <c r="B45" s="17" t="s">
        <v>34</v>
      </c>
      <c r="C45" s="43">
        <f>Acme!H100</f>
        <v>1269448.8900000004</v>
      </c>
      <c r="D45" s="43">
        <f>Acme!I100</f>
        <v>267012</v>
      </c>
      <c r="E45" s="38">
        <v>17</v>
      </c>
      <c r="F45" s="41">
        <f>(C45/C69)*100</f>
        <v>7.1621076224948688</v>
      </c>
      <c r="G45" s="63" t="s">
        <v>18</v>
      </c>
      <c r="H45" s="39">
        <f>(D45/D69)*100</f>
        <v>7.2787641377505539</v>
      </c>
      <c r="I45" s="42" t="s">
        <v>18</v>
      </c>
      <c r="K45" s="64"/>
    </row>
    <row r="46" spans="1:11" ht="21.9" customHeight="1" x14ac:dyDescent="0.2">
      <c r="A46" s="37">
        <v>9</v>
      </c>
      <c r="B46" s="17" t="s">
        <v>33</v>
      </c>
      <c r="C46" s="43">
        <f>GPĮ!D24</f>
        <v>503894</v>
      </c>
      <c r="D46" s="43">
        <f>GPĮ!E24</f>
        <v>101190</v>
      </c>
      <c r="E46" s="38">
        <v>21</v>
      </c>
      <c r="F46" s="41">
        <f>(C46/C69)*100</f>
        <v>2.8429211185725078</v>
      </c>
      <c r="G46" s="63" t="s">
        <v>18</v>
      </c>
      <c r="H46" s="39">
        <f>(D46/D69)*100</f>
        <v>2.7584458492463955</v>
      </c>
      <c r="I46" s="42" t="s">
        <v>18</v>
      </c>
    </row>
    <row r="47" spans="1:11" ht="21.9" customHeight="1" x14ac:dyDescent="0.2">
      <c r="A47" s="37">
        <v>10</v>
      </c>
      <c r="B47" s="17" t="s">
        <v>658</v>
      </c>
      <c r="C47" s="43">
        <f>NCG!F35</f>
        <v>420879.38</v>
      </c>
      <c r="D47" s="43">
        <f>NCG!G35</f>
        <v>83866</v>
      </c>
      <c r="E47" s="38">
        <v>11</v>
      </c>
      <c r="F47" s="41">
        <f>(C47/C69)*100</f>
        <v>2.3745606769949705</v>
      </c>
      <c r="G47" s="63" t="s">
        <v>18</v>
      </c>
      <c r="H47" s="39">
        <f>(D47/D69)*100</f>
        <v>2.2861925051180769</v>
      </c>
      <c r="I47" s="42" t="s">
        <v>18</v>
      </c>
    </row>
    <row r="48" spans="1:11" ht="21.9" customHeight="1" x14ac:dyDescent="0.2">
      <c r="A48" s="37">
        <v>11</v>
      </c>
      <c r="B48" s="17" t="s">
        <v>37</v>
      </c>
      <c r="C48" s="43">
        <f>TFD!D52</f>
        <v>390871.24999999994</v>
      </c>
      <c r="D48" s="43">
        <f>TFD!E52</f>
        <v>83367</v>
      </c>
      <c r="E48" s="38">
        <v>17</v>
      </c>
      <c r="F48" s="41">
        <f>(C48/C69)*100</f>
        <v>2.2052577154477615</v>
      </c>
      <c r="G48" s="63" t="s">
        <v>18</v>
      </c>
      <c r="H48" s="39">
        <f>(D48/D69)*100</f>
        <v>2.2725897333147964</v>
      </c>
      <c r="I48" s="42" t="s">
        <v>18</v>
      </c>
    </row>
    <row r="49" spans="1:9" ht="21.9" customHeight="1" x14ac:dyDescent="0.2">
      <c r="A49" s="37">
        <v>12</v>
      </c>
      <c r="B49" s="17" t="s">
        <v>39</v>
      </c>
      <c r="C49" s="43">
        <f>'Best Film'!D11</f>
        <v>316168.42000000004</v>
      </c>
      <c r="D49" s="43">
        <f>'Best Film'!E11</f>
        <v>62163</v>
      </c>
      <c r="E49" s="38">
        <v>8</v>
      </c>
      <c r="F49" s="41">
        <f>(C49/C69)*100</f>
        <v>1.783791587603152</v>
      </c>
      <c r="G49" s="63" t="s">
        <v>18</v>
      </c>
      <c r="H49" s="39">
        <f>(D49/D69)*100</f>
        <v>1.6945673418984453</v>
      </c>
      <c r="I49" s="42" t="s">
        <v>18</v>
      </c>
    </row>
    <row r="50" spans="1:9" ht="21.9" customHeight="1" x14ac:dyDescent="0.2">
      <c r="A50" s="37">
        <v>13</v>
      </c>
      <c r="B50" s="17" t="s">
        <v>162</v>
      </c>
      <c r="C50" s="43">
        <f>Kiti!D25</f>
        <v>267229</v>
      </c>
      <c r="D50" s="43">
        <f>Kiti!E25</f>
        <v>55091</v>
      </c>
      <c r="E50" s="38">
        <v>1</v>
      </c>
      <c r="F50" s="41">
        <f>(C50/C69)*100</f>
        <v>1.5076801223967993</v>
      </c>
      <c r="G50" s="63" t="s">
        <v>18</v>
      </c>
      <c r="H50" s="39">
        <f>(D50/D69)*100</f>
        <v>1.5017841711713922</v>
      </c>
      <c r="I50" s="42" t="s">
        <v>18</v>
      </c>
    </row>
    <row r="51" spans="1:9" ht="21.9" customHeight="1" x14ac:dyDescent="0.2">
      <c r="A51" s="37">
        <v>14</v>
      </c>
      <c r="B51" s="17" t="s">
        <v>516</v>
      </c>
      <c r="C51" s="43">
        <f>Prioro!D23</f>
        <v>242524.55000000005</v>
      </c>
      <c r="D51" s="43">
        <f>Prioro!E23</f>
        <v>61712</v>
      </c>
      <c r="E51" s="38">
        <v>20</v>
      </c>
      <c r="F51" s="41">
        <f>(C51/C69)*100</f>
        <v>1.3683000094609072</v>
      </c>
      <c r="G51" s="63" t="s">
        <v>18</v>
      </c>
      <c r="H51" s="39">
        <f>(D51/D69)*100</f>
        <v>1.6822730531543983</v>
      </c>
      <c r="I51" s="42" t="s">
        <v>18</v>
      </c>
    </row>
    <row r="52" spans="1:9" ht="21.9" customHeight="1" x14ac:dyDescent="0.2">
      <c r="A52" s="37">
        <v>15</v>
      </c>
      <c r="B52" s="17" t="s">
        <v>650</v>
      </c>
      <c r="C52" s="43">
        <f>Kiti!D56</f>
        <v>184936.93</v>
      </c>
      <c r="D52" s="43">
        <f>Kiti!E56</f>
        <v>36089</v>
      </c>
      <c r="E52" s="45">
        <v>1</v>
      </c>
      <c r="F52" s="41">
        <f>(C52/C69)*100</f>
        <v>1.043396237901157</v>
      </c>
      <c r="G52" s="63" t="s">
        <v>18</v>
      </c>
      <c r="H52" s="39">
        <f>(D52/D69)*100</f>
        <v>0.98378844009737298</v>
      </c>
      <c r="I52" s="42" t="s">
        <v>18</v>
      </c>
    </row>
    <row r="53" spans="1:9" ht="21.9" customHeight="1" x14ac:dyDescent="0.2">
      <c r="A53" s="37">
        <v>16</v>
      </c>
      <c r="B53" s="17" t="s">
        <v>38</v>
      </c>
      <c r="C53" s="43">
        <f>'A-one Films'!D17</f>
        <v>87275.76</v>
      </c>
      <c r="D53" s="43">
        <f>'A-one Films'!E17</f>
        <v>25078</v>
      </c>
      <c r="E53" s="38">
        <v>14</v>
      </c>
      <c r="F53" s="41">
        <f>(C53/C69)*100</f>
        <v>0.4924013805353224</v>
      </c>
      <c r="G53" s="63" t="s">
        <v>18</v>
      </c>
      <c r="H53" s="39">
        <f>(D53/D69)*100</f>
        <v>0.68362787832197947</v>
      </c>
      <c r="I53" s="42" t="s">
        <v>18</v>
      </c>
    </row>
    <row r="54" spans="1:9" ht="21.9" customHeight="1" x14ac:dyDescent="0.2">
      <c r="A54" s="37">
        <v>17</v>
      </c>
      <c r="B54" s="17" t="s">
        <v>159</v>
      </c>
      <c r="C54" s="43">
        <f>'Kino pasaka'!D12</f>
        <v>78580.14</v>
      </c>
      <c r="D54" s="43">
        <f>'Kino pasaka'!E12</f>
        <v>20949</v>
      </c>
      <c r="E54" s="38">
        <v>9</v>
      </c>
      <c r="F54" s="41">
        <f>(C54/C69)*100</f>
        <v>0.44334153513712071</v>
      </c>
      <c r="G54" s="63" t="s">
        <v>18</v>
      </c>
      <c r="H54" s="39">
        <f>(D54/D69)*100</f>
        <v>0.57107107516417377</v>
      </c>
      <c r="I54" s="42" t="s">
        <v>18</v>
      </c>
    </row>
    <row r="55" spans="1:9" ht="21.9" customHeight="1" x14ac:dyDescent="0.2">
      <c r="A55" s="37">
        <v>18</v>
      </c>
      <c r="B55" s="17" t="s">
        <v>158</v>
      </c>
      <c r="C55" s="43">
        <f>'Skalvijos kino centras'!D16</f>
        <v>25025.360000000004</v>
      </c>
      <c r="D55" s="43">
        <f>'Skalvijos kino centras'!E16</f>
        <v>12155</v>
      </c>
      <c r="E55" s="38">
        <v>13</v>
      </c>
      <c r="F55" s="41">
        <f>(C55/C69)*100</f>
        <v>0.14119065605837677</v>
      </c>
      <c r="G55" s="63" t="s">
        <v>18</v>
      </c>
      <c r="H55" s="39">
        <f>(D55/D69)*100</f>
        <v>0.33134607468712263</v>
      </c>
      <c r="I55" s="42" t="s">
        <v>18</v>
      </c>
    </row>
    <row r="56" spans="1:9" ht="21.9" customHeight="1" x14ac:dyDescent="0.2">
      <c r="A56" s="37">
        <v>19</v>
      </c>
      <c r="B56" s="17" t="s">
        <v>389</v>
      </c>
      <c r="C56" s="43">
        <f>Kiti!D15</f>
        <v>14342</v>
      </c>
      <c r="D56" s="43">
        <f>Kiti!E15</f>
        <v>4934</v>
      </c>
      <c r="E56" s="38">
        <v>1</v>
      </c>
      <c r="F56" s="41">
        <f>(C56/C69)*100</f>
        <v>8.0916174200460642E-2</v>
      </c>
      <c r="G56" s="63" t="s">
        <v>18</v>
      </c>
      <c r="H56" s="39">
        <f>(D56/D69)*100</f>
        <v>0.13450115446369915</v>
      </c>
      <c r="I56" s="42" t="s">
        <v>18</v>
      </c>
    </row>
    <row r="57" spans="1:9" ht="21.9" customHeight="1" x14ac:dyDescent="0.2">
      <c r="A57" s="37">
        <v>20</v>
      </c>
      <c r="B57" s="17" t="s">
        <v>92</v>
      </c>
      <c r="C57" s="44">
        <f>'Kino Aljansas'!D14</f>
        <v>10555.08</v>
      </c>
      <c r="D57" s="44">
        <f>'Kino Aljansas'!E14</f>
        <v>3213</v>
      </c>
      <c r="E57" s="38">
        <v>11</v>
      </c>
      <c r="F57" s="41">
        <f>(C57/C69)*100</f>
        <v>5.9550738528782454E-2</v>
      </c>
      <c r="G57" s="63" t="s">
        <v>18</v>
      </c>
      <c r="H57" s="39">
        <f>(D57/D69)*100</f>
        <v>8.7586584777435209E-2</v>
      </c>
      <c r="I57" s="42" t="s">
        <v>18</v>
      </c>
    </row>
    <row r="58" spans="1:9" ht="21.9" customHeight="1" x14ac:dyDescent="0.2">
      <c r="A58" s="37">
        <v>21</v>
      </c>
      <c r="B58" s="17" t="s">
        <v>651</v>
      </c>
      <c r="C58" s="43">
        <f>Kiti!D51</f>
        <v>7909.39</v>
      </c>
      <c r="D58" s="43">
        <f>Kiti!E51</f>
        <v>2193</v>
      </c>
      <c r="E58" s="38">
        <v>1</v>
      </c>
      <c r="F58" s="41">
        <f>(C58/C69)*100</f>
        <v>4.462401192716367E-2</v>
      </c>
      <c r="G58" s="63" t="s">
        <v>18</v>
      </c>
      <c r="H58" s="39">
        <f>(D58/D69)*100</f>
        <v>5.9781319768725617E-2</v>
      </c>
      <c r="I58" s="42" t="s">
        <v>18</v>
      </c>
    </row>
    <row r="59" spans="1:9" ht="21.9" customHeight="1" x14ac:dyDescent="0.2">
      <c r="A59" s="37">
        <v>22</v>
      </c>
      <c r="B59" s="17" t="s">
        <v>394</v>
      </c>
      <c r="C59" s="43">
        <f>Kiti!D35</f>
        <v>3467.1499999999996</v>
      </c>
      <c r="D59" s="43">
        <f>Kiti!E35</f>
        <v>1317</v>
      </c>
      <c r="E59" s="38">
        <v>1</v>
      </c>
      <c r="F59" s="41">
        <f>(C59/C69)*100</f>
        <v>1.9561324318723126E-2</v>
      </c>
      <c r="G59" s="63" t="s">
        <v>18</v>
      </c>
      <c r="H59" s="39">
        <f>(D59/D69)*100</f>
        <v>3.5901503937716212E-2</v>
      </c>
      <c r="I59" s="42" t="s">
        <v>18</v>
      </c>
    </row>
    <row r="60" spans="1:9" ht="21.9" customHeight="1" x14ac:dyDescent="0.2">
      <c r="A60" s="37">
        <v>23</v>
      </c>
      <c r="B60" s="17" t="s">
        <v>644</v>
      </c>
      <c r="C60" s="43">
        <f>Kiti!D46</f>
        <v>2763.1</v>
      </c>
      <c r="D60" s="43">
        <f>Kiti!E46</f>
        <v>775</v>
      </c>
      <c r="E60" s="38">
        <v>1</v>
      </c>
      <c r="F60" s="41">
        <f>(C60/C69)*100</f>
        <v>1.5589142444100737E-2</v>
      </c>
      <c r="G60" s="63" t="s">
        <v>18</v>
      </c>
      <c r="H60" s="39">
        <f>(D60/D69)*100</f>
        <v>2.1126549393872485E-2</v>
      </c>
      <c r="I60" s="42" t="s">
        <v>18</v>
      </c>
    </row>
    <row r="61" spans="1:9" ht="21.9" customHeight="1" x14ac:dyDescent="0.2">
      <c r="A61" s="37">
        <v>24</v>
      </c>
      <c r="B61" s="17" t="s">
        <v>659</v>
      </c>
      <c r="C61" s="43">
        <f>Kiti!D5</f>
        <v>2265.89</v>
      </c>
      <c r="D61" s="43">
        <f>Kiti!E5</f>
        <v>465</v>
      </c>
      <c r="E61" s="38">
        <v>1</v>
      </c>
      <c r="F61" s="41">
        <f>(C61/C69)*100</f>
        <v>1.2783931805820787E-2</v>
      </c>
      <c r="G61" s="63" t="s">
        <v>18</v>
      </c>
      <c r="H61" s="39">
        <f>(D61/D69)*100</f>
        <v>1.2675929636323489E-2</v>
      </c>
      <c r="I61" s="42" t="s">
        <v>18</v>
      </c>
    </row>
    <row r="62" spans="1:9" ht="21.9" customHeight="1" x14ac:dyDescent="0.2">
      <c r="A62" s="37">
        <v>25</v>
      </c>
      <c r="B62" s="17" t="s">
        <v>161</v>
      </c>
      <c r="C62" s="43">
        <f>Kiti!D30</f>
        <v>1569.6</v>
      </c>
      <c r="D62" s="43">
        <f>Kiti!E30</f>
        <v>507</v>
      </c>
      <c r="E62" s="45">
        <v>1</v>
      </c>
      <c r="F62" s="41">
        <f>(C62/C69)*100</f>
        <v>8.8555310992220748E-3</v>
      </c>
      <c r="G62" s="63" t="s">
        <v>18</v>
      </c>
      <c r="H62" s="39">
        <f>(D62/D69)*100</f>
        <v>1.3820852313152707E-2</v>
      </c>
      <c r="I62" s="42" t="s">
        <v>18</v>
      </c>
    </row>
    <row r="63" spans="1:9" ht="21.9" customHeight="1" x14ac:dyDescent="0.2">
      <c r="A63" s="37">
        <v>26</v>
      </c>
      <c r="B63" s="17" t="s">
        <v>36</v>
      </c>
      <c r="C63" s="43">
        <f>Kiti!D41</f>
        <v>1509.8</v>
      </c>
      <c r="D63" s="43">
        <f>Kiti!E41</f>
        <v>310</v>
      </c>
      <c r="E63" s="38">
        <v>1</v>
      </c>
      <c r="F63" s="41">
        <f>(C63/C69)*100</f>
        <v>8.5181452940911642E-3</v>
      </c>
      <c r="G63" s="63" t="s">
        <v>18</v>
      </c>
      <c r="H63" s="39">
        <f>(D63/D69)*100</f>
        <v>8.4506197575489918E-3</v>
      </c>
      <c r="I63" s="42" t="s">
        <v>18</v>
      </c>
    </row>
    <row r="64" spans="1:9" ht="21.9" customHeight="1" x14ac:dyDescent="0.2">
      <c r="A64" s="37">
        <v>27</v>
      </c>
      <c r="B64" s="17" t="s">
        <v>163</v>
      </c>
      <c r="C64" s="43">
        <f>Kiti!D10</f>
        <v>1276.3600000000001</v>
      </c>
      <c r="D64" s="43">
        <f>Kiti!E10</f>
        <v>746</v>
      </c>
      <c r="E64" s="38">
        <v>1</v>
      </c>
      <c r="F64" s="41">
        <f>(C64/C69)*100</f>
        <v>7.2010994353995219E-3</v>
      </c>
      <c r="G64" s="63" t="s">
        <v>18</v>
      </c>
      <c r="H64" s="39">
        <f>(D64/D69)*100</f>
        <v>2.0336007545585642E-2</v>
      </c>
      <c r="I64" s="42" t="s">
        <v>18</v>
      </c>
    </row>
    <row r="65" spans="1:9" ht="21.9" customHeight="1" x14ac:dyDescent="0.2">
      <c r="A65" s="37">
        <v>28</v>
      </c>
      <c r="B65" s="17" t="s">
        <v>660</v>
      </c>
      <c r="C65" s="43">
        <f>Kiti!D61</f>
        <v>1263.8499999999999</v>
      </c>
      <c r="D65" s="43">
        <f>Kiti!E61</f>
        <v>359</v>
      </c>
      <c r="E65" s="38">
        <v>1</v>
      </c>
      <c r="F65" s="41">
        <f>(C65/C69)*100</f>
        <v>7.1305192276706298E-3</v>
      </c>
      <c r="G65" s="63" t="s">
        <v>18</v>
      </c>
      <c r="H65" s="39">
        <f>(D65/D69)*100</f>
        <v>9.7863628805164148E-3</v>
      </c>
      <c r="I65" s="42" t="s">
        <v>18</v>
      </c>
    </row>
    <row r="66" spans="1:9" ht="21.9" customHeight="1" x14ac:dyDescent="0.2">
      <c r="A66" s="37">
        <v>29</v>
      </c>
      <c r="B66" s="17" t="s">
        <v>160</v>
      </c>
      <c r="C66" s="43">
        <f>Kiti!D20</f>
        <v>172.8</v>
      </c>
      <c r="D66" s="43">
        <f>Kiti!E20</f>
        <v>64</v>
      </c>
      <c r="E66" s="38">
        <v>1</v>
      </c>
      <c r="F66" s="41">
        <f>(C66/C69)*100</f>
        <v>9.7492085496022859E-4</v>
      </c>
      <c r="G66" s="63" t="s">
        <v>18</v>
      </c>
      <c r="H66" s="39">
        <f>(D66/D69)*100</f>
        <v>1.7446440789778566E-3</v>
      </c>
      <c r="I66" s="42" t="s">
        <v>18</v>
      </c>
    </row>
    <row r="67" spans="1:9" ht="21.9" customHeight="1" x14ac:dyDescent="0.2">
      <c r="A67" s="37">
        <v>30</v>
      </c>
      <c r="B67" s="17" t="s">
        <v>655</v>
      </c>
      <c r="C67" s="43">
        <f>'Kino pavasaris'!D15</f>
        <v>0</v>
      </c>
      <c r="D67" s="43">
        <f>'Kino pavasaris'!E15</f>
        <v>0</v>
      </c>
      <c r="E67" s="38">
        <v>0</v>
      </c>
      <c r="F67" s="41">
        <f>(C67/C69)*100</f>
        <v>0</v>
      </c>
      <c r="G67" s="63" t="s">
        <v>18</v>
      </c>
      <c r="H67" s="39">
        <f>(D67/D69)*100</f>
        <v>0</v>
      </c>
      <c r="I67" s="42" t="s">
        <v>18</v>
      </c>
    </row>
    <row r="68" spans="1:9" ht="7.5" customHeight="1" x14ac:dyDescent="0.2">
      <c r="A68" s="22"/>
      <c r="C68" s="65"/>
      <c r="D68" s="65"/>
      <c r="E68" s="66"/>
    </row>
    <row r="69" spans="1:9" ht="16.2" x14ac:dyDescent="0.3">
      <c r="A69" s="22"/>
      <c r="B69" s="67" t="s">
        <v>27</v>
      </c>
      <c r="C69" s="50">
        <f>SUM(C38:C68)</f>
        <v>17724515.700000007</v>
      </c>
      <c r="D69" s="50">
        <f>SUM(D38:D68)</f>
        <v>3668370</v>
      </c>
      <c r="E69" s="68">
        <f>SUM(E38:E68)</f>
        <v>291</v>
      </c>
      <c r="F69" s="64">
        <f>SUM(F38:F68)</f>
        <v>100.00000000000001</v>
      </c>
      <c r="G69" s="52" t="s">
        <v>18</v>
      </c>
      <c r="H69" s="64">
        <f>SUM(H38:H68)</f>
        <v>100.00000000000007</v>
      </c>
      <c r="I69" s="53" t="s">
        <v>18</v>
      </c>
    </row>
    <row r="70" spans="1:9" ht="16.2" x14ac:dyDescent="0.3">
      <c r="D70" s="55"/>
      <c r="E70" s="66"/>
      <c r="F70" s="64"/>
      <c r="G70" s="52"/>
      <c r="H70" s="64"/>
      <c r="I70" s="53"/>
    </row>
    <row r="71" spans="1:9" x14ac:dyDescent="0.2">
      <c r="C71" s="54"/>
    </row>
    <row r="72" spans="1:9" x14ac:dyDescent="0.2">
      <c r="C72" s="54"/>
      <c r="D72" s="64"/>
    </row>
  </sheetData>
  <sortState ref="A38:K67">
    <sortCondition descending="1" ref="C38:C67"/>
  </sortState>
  <mergeCells count="1">
    <mergeCell ref="F3: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C19" sqref="C19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356</v>
      </c>
      <c r="C1" s="132"/>
      <c r="D1" s="137" t="s">
        <v>1</v>
      </c>
      <c r="E1" s="138"/>
    </row>
    <row r="2" spans="1:6" x14ac:dyDescent="0.3">
      <c r="A2" s="81"/>
      <c r="B2" s="82"/>
      <c r="C2" s="92"/>
      <c r="D2" s="5" t="s">
        <v>69</v>
      </c>
      <c r="E2" s="5" t="s">
        <v>4</v>
      </c>
    </row>
    <row r="3" spans="1:6" x14ac:dyDescent="0.3">
      <c r="A3" s="83">
        <v>1</v>
      </c>
      <c r="B3" s="8"/>
      <c r="C3" s="13"/>
      <c r="D3" s="9"/>
      <c r="E3" s="9"/>
      <c r="F3" s="12"/>
    </row>
    <row r="4" spans="1:6" x14ac:dyDescent="0.3">
      <c r="A4" s="83">
        <v>2</v>
      </c>
      <c r="B4" s="8"/>
      <c r="C4" s="13"/>
      <c r="D4" s="9"/>
      <c r="E4" s="9"/>
      <c r="F4" s="15"/>
    </row>
    <row r="5" spans="1:6" x14ac:dyDescent="0.3">
      <c r="A5" s="83">
        <v>3</v>
      </c>
      <c r="B5" s="8"/>
      <c r="C5" s="8"/>
      <c r="D5" s="9"/>
      <c r="E5" s="9"/>
      <c r="F5" s="15"/>
    </row>
    <row r="6" spans="1:6" x14ac:dyDescent="0.3">
      <c r="A6" s="83">
        <v>4</v>
      </c>
      <c r="B6" s="13"/>
      <c r="C6" s="13"/>
      <c r="D6" s="14"/>
      <c r="E6" s="14"/>
      <c r="F6" s="15"/>
    </row>
    <row r="7" spans="1:6" x14ac:dyDescent="0.3">
      <c r="A7" s="83">
        <v>5</v>
      </c>
      <c r="B7" s="8"/>
      <c r="C7" s="8"/>
      <c r="D7" s="16"/>
      <c r="E7" s="16"/>
      <c r="F7" s="15"/>
    </row>
    <row r="8" spans="1:6" x14ac:dyDescent="0.3">
      <c r="A8" s="83">
        <v>6</v>
      </c>
      <c r="B8" s="8"/>
      <c r="C8" s="8"/>
      <c r="D8" s="19"/>
      <c r="E8" s="19"/>
      <c r="F8" s="15"/>
    </row>
    <row r="9" spans="1:6" x14ac:dyDescent="0.3">
      <c r="A9" s="83">
        <v>7</v>
      </c>
      <c r="B9" s="13"/>
      <c r="C9" s="13"/>
      <c r="D9" s="19"/>
      <c r="E9" s="19"/>
      <c r="F9" s="15"/>
    </row>
    <row r="10" spans="1:6" x14ac:dyDescent="0.3">
      <c r="A10" s="83">
        <v>8</v>
      </c>
      <c r="B10" s="8"/>
      <c r="C10" s="8"/>
      <c r="D10" s="19"/>
      <c r="E10" s="19"/>
      <c r="F10" s="15"/>
    </row>
    <row r="11" spans="1:6" x14ac:dyDescent="0.3">
      <c r="A11" s="83">
        <v>9</v>
      </c>
      <c r="B11" s="13"/>
      <c r="C11" s="13"/>
      <c r="D11" s="19"/>
      <c r="E11" s="19"/>
      <c r="F11" s="15"/>
    </row>
    <row r="12" spans="1:6" x14ac:dyDescent="0.3">
      <c r="A12" s="83">
        <v>10</v>
      </c>
      <c r="B12" s="8"/>
      <c r="C12" s="13"/>
      <c r="D12" s="19"/>
      <c r="E12" s="19"/>
      <c r="F12" s="15"/>
    </row>
    <row r="13" spans="1:6" x14ac:dyDescent="0.3">
      <c r="A13" s="83">
        <v>11</v>
      </c>
      <c r="B13" s="8"/>
      <c r="C13" s="8"/>
      <c r="D13" s="19"/>
      <c r="E13" s="19"/>
      <c r="F13" s="15"/>
    </row>
    <row r="14" spans="1:6" x14ac:dyDescent="0.3">
      <c r="A14" s="83">
        <v>12</v>
      </c>
      <c r="B14" s="8"/>
      <c r="C14" s="8"/>
      <c r="D14" s="19"/>
      <c r="E14" s="19"/>
      <c r="F14" s="12"/>
    </row>
    <row r="15" spans="1:6" x14ac:dyDescent="0.3">
      <c r="D15" s="20">
        <f>SUM(D3:D14)</f>
        <v>0</v>
      </c>
      <c r="E15" s="20">
        <f>SUM(E3:E14)</f>
        <v>0</v>
      </c>
    </row>
  </sheetData>
  <sortState ref="A3:G14">
    <sortCondition descending="1" ref="D3:D14"/>
  </sortState>
  <mergeCells count="2">
    <mergeCell ref="D1:E1"/>
    <mergeCell ref="B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C22" sqref="C22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143</v>
      </c>
      <c r="C1" s="132"/>
      <c r="D1" s="137" t="s">
        <v>1</v>
      </c>
      <c r="E1" s="138"/>
    </row>
    <row r="2" spans="1:6" x14ac:dyDescent="0.3">
      <c r="A2" s="81"/>
      <c r="B2" s="82"/>
      <c r="C2" s="82"/>
      <c r="D2" s="5" t="s">
        <v>69</v>
      </c>
      <c r="E2" s="5" t="s">
        <v>4</v>
      </c>
    </row>
    <row r="3" spans="1:6" x14ac:dyDescent="0.3">
      <c r="A3" s="87">
        <v>1</v>
      </c>
      <c r="B3" s="8" t="s">
        <v>76</v>
      </c>
      <c r="C3" s="8" t="s">
        <v>77</v>
      </c>
      <c r="D3" s="9">
        <v>7620.6799999999985</v>
      </c>
      <c r="E3" s="9">
        <v>3774</v>
      </c>
      <c r="F3" s="12">
        <v>42030</v>
      </c>
    </row>
    <row r="4" spans="1:6" x14ac:dyDescent="0.3">
      <c r="A4" s="87">
        <v>2</v>
      </c>
      <c r="B4" s="97" t="s">
        <v>597</v>
      </c>
      <c r="C4" s="109" t="s">
        <v>598</v>
      </c>
      <c r="D4" s="9">
        <v>4455.1499999999996</v>
      </c>
      <c r="E4" s="9">
        <v>1977</v>
      </c>
      <c r="F4" s="15">
        <v>42654</v>
      </c>
    </row>
    <row r="5" spans="1:6" x14ac:dyDescent="0.3">
      <c r="A5" s="87">
        <v>3</v>
      </c>
      <c r="B5" s="8" t="s">
        <v>84</v>
      </c>
      <c r="C5" s="8" t="s">
        <v>85</v>
      </c>
      <c r="D5" s="9">
        <v>3928.2799999999997</v>
      </c>
      <c r="E5" s="9">
        <v>2063</v>
      </c>
      <c r="F5" s="15">
        <v>40789</v>
      </c>
    </row>
    <row r="6" spans="1:6" x14ac:dyDescent="0.3">
      <c r="A6" s="87">
        <v>4</v>
      </c>
      <c r="B6" s="8" t="s">
        <v>80</v>
      </c>
      <c r="C6" s="13" t="s">
        <v>81</v>
      </c>
      <c r="D6" s="14">
        <v>2226.84</v>
      </c>
      <c r="E6" s="14">
        <v>1194</v>
      </c>
      <c r="F6" s="15">
        <v>41307</v>
      </c>
    </row>
    <row r="7" spans="1:6" x14ac:dyDescent="0.3">
      <c r="A7" s="87">
        <v>5</v>
      </c>
      <c r="B7" s="8" t="s">
        <v>599</v>
      </c>
      <c r="C7" s="13" t="s">
        <v>600</v>
      </c>
      <c r="D7" s="16">
        <v>2184.0100000000002</v>
      </c>
      <c r="E7" s="16">
        <v>1112</v>
      </c>
      <c r="F7" s="15">
        <v>42301</v>
      </c>
    </row>
    <row r="8" spans="1:6" x14ac:dyDescent="0.3">
      <c r="A8" s="87">
        <v>6</v>
      </c>
      <c r="B8" s="13" t="s">
        <v>78</v>
      </c>
      <c r="C8" s="13" t="s">
        <v>79</v>
      </c>
      <c r="D8" s="16">
        <v>1141.2</v>
      </c>
      <c r="E8" s="16">
        <v>522</v>
      </c>
      <c r="F8" s="15">
        <v>41895</v>
      </c>
    </row>
    <row r="9" spans="1:6" x14ac:dyDescent="0.3">
      <c r="A9" s="87">
        <v>7</v>
      </c>
      <c r="B9" s="13" t="s">
        <v>86</v>
      </c>
      <c r="C9" s="13" t="s">
        <v>87</v>
      </c>
      <c r="D9" s="19">
        <v>717.74</v>
      </c>
      <c r="E9" s="19">
        <v>391</v>
      </c>
      <c r="F9" s="15">
        <v>41039</v>
      </c>
    </row>
    <row r="10" spans="1:6" ht="25.2" x14ac:dyDescent="0.3">
      <c r="A10" s="87">
        <v>8</v>
      </c>
      <c r="B10" s="13" t="s">
        <v>601</v>
      </c>
      <c r="C10" s="13" t="s">
        <v>601</v>
      </c>
      <c r="D10" s="19">
        <v>702.8</v>
      </c>
      <c r="E10" s="19">
        <v>289</v>
      </c>
      <c r="F10" s="15" t="s">
        <v>608</v>
      </c>
    </row>
    <row r="11" spans="1:6" x14ac:dyDescent="0.3">
      <c r="A11" s="87">
        <v>9</v>
      </c>
      <c r="B11" s="13" t="s">
        <v>602</v>
      </c>
      <c r="C11" s="13" t="s">
        <v>603</v>
      </c>
      <c r="D11" s="19">
        <v>698.4</v>
      </c>
      <c r="E11" s="19">
        <v>284</v>
      </c>
      <c r="F11" s="15" t="s">
        <v>609</v>
      </c>
    </row>
    <row r="12" spans="1:6" ht="25.2" x14ac:dyDescent="0.3">
      <c r="A12" s="87">
        <v>10</v>
      </c>
      <c r="B12" s="13" t="s">
        <v>604</v>
      </c>
      <c r="C12" s="13" t="s">
        <v>604</v>
      </c>
      <c r="D12" s="19">
        <v>495</v>
      </c>
      <c r="E12" s="19">
        <v>200</v>
      </c>
      <c r="F12" s="15" t="s">
        <v>610</v>
      </c>
    </row>
    <row r="13" spans="1:6" ht="25.2" x14ac:dyDescent="0.3">
      <c r="A13" s="87">
        <v>11</v>
      </c>
      <c r="B13" s="13" t="s">
        <v>605</v>
      </c>
      <c r="C13" s="13" t="s">
        <v>605</v>
      </c>
      <c r="D13" s="19">
        <v>330.52</v>
      </c>
      <c r="E13" s="19">
        <v>151</v>
      </c>
      <c r="F13" s="15" t="s">
        <v>611</v>
      </c>
    </row>
    <row r="14" spans="1:6" x14ac:dyDescent="0.3">
      <c r="A14" s="87">
        <v>12</v>
      </c>
      <c r="B14" s="13" t="s">
        <v>82</v>
      </c>
      <c r="C14" s="13" t="s">
        <v>83</v>
      </c>
      <c r="D14" s="19">
        <v>279.74</v>
      </c>
      <c r="E14" s="19">
        <v>108</v>
      </c>
      <c r="F14" s="15">
        <v>41906</v>
      </c>
    </row>
    <row r="15" spans="1:6" x14ac:dyDescent="0.3">
      <c r="A15" s="87">
        <v>13</v>
      </c>
      <c r="B15" s="13" t="s">
        <v>606</v>
      </c>
      <c r="C15" s="13" t="s">
        <v>607</v>
      </c>
      <c r="D15" s="19">
        <v>245</v>
      </c>
      <c r="E15" s="19">
        <v>90</v>
      </c>
      <c r="F15" s="15">
        <v>40810</v>
      </c>
    </row>
    <row r="16" spans="1:6" x14ac:dyDescent="0.3">
      <c r="D16" s="20">
        <f>SUM(D3:D15)</f>
        <v>25025.360000000004</v>
      </c>
      <c r="E16" s="20">
        <f>SUM(E3:E15)</f>
        <v>12155</v>
      </c>
    </row>
  </sheetData>
  <sortState ref="A4:F15">
    <sortCondition descending="1" ref="D4:D15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0" sqref="B20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64</v>
      </c>
      <c r="C1" s="132"/>
      <c r="D1" s="137" t="s">
        <v>1</v>
      </c>
      <c r="E1" s="138"/>
    </row>
    <row r="2" spans="1:6" x14ac:dyDescent="0.3">
      <c r="A2" s="81"/>
      <c r="B2" s="82"/>
      <c r="C2" s="82"/>
      <c r="D2" s="5" t="s">
        <v>5</v>
      </c>
      <c r="E2" s="5" t="s">
        <v>4</v>
      </c>
    </row>
    <row r="3" spans="1:6" x14ac:dyDescent="0.3">
      <c r="A3" s="83">
        <v>1</v>
      </c>
      <c r="B3" s="85" t="s">
        <v>612</v>
      </c>
      <c r="C3" s="85" t="s">
        <v>613</v>
      </c>
      <c r="D3" s="46">
        <v>23724.2</v>
      </c>
      <c r="E3" s="46">
        <v>6013</v>
      </c>
      <c r="F3" s="12">
        <v>42622</v>
      </c>
    </row>
    <row r="4" spans="1:6" x14ac:dyDescent="0.3">
      <c r="A4" s="83">
        <v>2</v>
      </c>
      <c r="B4" s="8" t="s">
        <v>146</v>
      </c>
      <c r="C4" s="13" t="s">
        <v>360</v>
      </c>
      <c r="D4" s="16">
        <v>14687.83</v>
      </c>
      <c r="E4" s="16">
        <v>3902</v>
      </c>
      <c r="F4" s="12">
        <v>42363</v>
      </c>
    </row>
    <row r="5" spans="1:6" x14ac:dyDescent="0.3">
      <c r="A5" s="83">
        <v>3</v>
      </c>
      <c r="B5" s="8" t="s">
        <v>616</v>
      </c>
      <c r="C5" s="13" t="s">
        <v>617</v>
      </c>
      <c r="D5" s="46">
        <v>9527.119999999999</v>
      </c>
      <c r="E5" s="46">
        <v>2795</v>
      </c>
      <c r="F5" s="12">
        <v>42601</v>
      </c>
    </row>
    <row r="6" spans="1:6" x14ac:dyDescent="0.3">
      <c r="A6" s="83">
        <v>4</v>
      </c>
      <c r="B6" s="8" t="s">
        <v>357</v>
      </c>
      <c r="C6" s="13" t="s">
        <v>357</v>
      </c>
      <c r="D6" s="46">
        <v>7601.88</v>
      </c>
      <c r="E6" s="46">
        <v>2336</v>
      </c>
      <c r="F6" s="12">
        <v>42489</v>
      </c>
    </row>
    <row r="7" spans="1:6" x14ac:dyDescent="0.3">
      <c r="A7" s="83">
        <v>5</v>
      </c>
      <c r="B7" s="8" t="s">
        <v>358</v>
      </c>
      <c r="C7" s="13" t="s">
        <v>359</v>
      </c>
      <c r="D7" s="46">
        <v>6609</v>
      </c>
      <c r="E7" s="46">
        <v>2328</v>
      </c>
      <c r="F7" s="12">
        <v>42482</v>
      </c>
    </row>
    <row r="8" spans="1:6" x14ac:dyDescent="0.3">
      <c r="A8" s="83">
        <v>6</v>
      </c>
      <c r="B8" s="8" t="s">
        <v>361</v>
      </c>
      <c r="C8" s="13" t="s">
        <v>362</v>
      </c>
      <c r="D8" s="46">
        <v>5291.12</v>
      </c>
      <c r="E8" s="46">
        <v>1627</v>
      </c>
      <c r="F8" s="12">
        <v>42384</v>
      </c>
    </row>
    <row r="9" spans="1:6" x14ac:dyDescent="0.3">
      <c r="A9" s="83">
        <v>7</v>
      </c>
      <c r="B9" s="97" t="s">
        <v>618</v>
      </c>
      <c r="C9" s="13" t="s">
        <v>619</v>
      </c>
      <c r="D9" s="46">
        <v>4317.17</v>
      </c>
      <c r="E9" s="46">
        <v>1197</v>
      </c>
      <c r="F9" s="12">
        <v>42706</v>
      </c>
    </row>
    <row r="10" spans="1:6" x14ac:dyDescent="0.3">
      <c r="A10" s="83">
        <v>8</v>
      </c>
      <c r="B10" s="85" t="s">
        <v>614</v>
      </c>
      <c r="C10" s="112" t="s">
        <v>615</v>
      </c>
      <c r="D10" s="46">
        <v>3342.6</v>
      </c>
      <c r="E10" s="46">
        <v>1188</v>
      </c>
      <c r="F10" s="12">
        <v>42608</v>
      </c>
    </row>
    <row r="11" spans="1:6" x14ac:dyDescent="0.3">
      <c r="A11" s="83">
        <v>9</v>
      </c>
      <c r="B11" s="8" t="s">
        <v>363</v>
      </c>
      <c r="C11" s="13" t="s">
        <v>67</v>
      </c>
      <c r="D11" s="46">
        <v>3068.1000000000004</v>
      </c>
      <c r="E11" s="46">
        <v>1278</v>
      </c>
      <c r="F11" s="12">
        <v>41936</v>
      </c>
    </row>
    <row r="12" spans="1:6" x14ac:dyDescent="0.3">
      <c r="A12" s="83">
        <v>10</v>
      </c>
      <c r="B12" s="8" t="s">
        <v>144</v>
      </c>
      <c r="C12" s="13" t="s">
        <v>145</v>
      </c>
      <c r="D12" s="46">
        <v>2988.12</v>
      </c>
      <c r="E12" s="46">
        <v>751</v>
      </c>
      <c r="F12" s="12">
        <v>42265</v>
      </c>
    </row>
    <row r="13" spans="1:6" x14ac:dyDescent="0.3">
      <c r="A13" s="83">
        <v>11</v>
      </c>
      <c r="B13" s="8" t="s">
        <v>620</v>
      </c>
      <c r="C13" s="13" t="s">
        <v>620</v>
      </c>
      <c r="D13" s="46">
        <v>2640.6</v>
      </c>
      <c r="E13" s="46">
        <v>690</v>
      </c>
      <c r="F13" s="12">
        <v>42713</v>
      </c>
    </row>
    <row r="14" spans="1:6" x14ac:dyDescent="0.3">
      <c r="A14" s="83">
        <v>12</v>
      </c>
      <c r="B14" s="8" t="s">
        <v>621</v>
      </c>
      <c r="C14" s="13" t="s">
        <v>622</v>
      </c>
      <c r="D14" s="46">
        <v>2141.4</v>
      </c>
      <c r="E14" s="46">
        <v>583</v>
      </c>
      <c r="F14" s="12">
        <v>42734</v>
      </c>
    </row>
    <row r="15" spans="1:6" x14ac:dyDescent="0.3">
      <c r="A15" s="83">
        <v>13</v>
      </c>
      <c r="B15" s="8" t="s">
        <v>623</v>
      </c>
      <c r="C15" s="13" t="s">
        <v>624</v>
      </c>
      <c r="D15" s="46">
        <v>1201</v>
      </c>
      <c r="E15" s="46">
        <v>353</v>
      </c>
      <c r="F15" s="12">
        <v>42720</v>
      </c>
    </row>
    <row r="16" spans="1:6" x14ac:dyDescent="0.3">
      <c r="A16" s="87">
        <v>14</v>
      </c>
      <c r="B16" s="8" t="s">
        <v>65</v>
      </c>
      <c r="C16" s="13" t="s">
        <v>66</v>
      </c>
      <c r="D16" s="46">
        <v>135.62</v>
      </c>
      <c r="E16" s="46">
        <v>37</v>
      </c>
      <c r="F16" s="12">
        <v>42013</v>
      </c>
    </row>
    <row r="17" spans="4:5" x14ac:dyDescent="0.3">
      <c r="D17" s="20">
        <f>SUM(D3:D16)</f>
        <v>87275.76</v>
      </c>
      <c r="E17" s="20">
        <f>SUM(E3:E16)</f>
        <v>25078</v>
      </c>
    </row>
  </sheetData>
  <sortState ref="A3:F16">
    <sortCondition descending="1" ref="D3:D16"/>
  </sortState>
  <mergeCells count="2">
    <mergeCell ref="D1:E1"/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C20" sqref="C20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74</v>
      </c>
      <c r="C1" s="132"/>
      <c r="D1" s="137" t="s">
        <v>1</v>
      </c>
      <c r="E1" s="138"/>
    </row>
    <row r="2" spans="1:6" x14ac:dyDescent="0.3">
      <c r="A2" s="81"/>
      <c r="B2" s="82"/>
      <c r="C2" s="82"/>
      <c r="D2" s="90" t="s">
        <v>69</v>
      </c>
      <c r="E2" s="90" t="s">
        <v>4</v>
      </c>
    </row>
    <row r="3" spans="1:6" ht="25.2" x14ac:dyDescent="0.3">
      <c r="A3" s="87">
        <v>1</v>
      </c>
      <c r="B3" s="8" t="s">
        <v>147</v>
      </c>
      <c r="C3" s="8" t="s">
        <v>148</v>
      </c>
      <c r="D3" s="18">
        <v>23857.7</v>
      </c>
      <c r="E3" s="18">
        <v>5922</v>
      </c>
      <c r="F3" s="12">
        <v>42244</v>
      </c>
    </row>
    <row r="4" spans="1:6" x14ac:dyDescent="0.3">
      <c r="A4" s="87">
        <v>2</v>
      </c>
      <c r="B4" s="13" t="s">
        <v>625</v>
      </c>
      <c r="C4" s="13" t="s">
        <v>626</v>
      </c>
      <c r="D4" s="18">
        <v>13953.97</v>
      </c>
      <c r="E4" s="18">
        <v>3779</v>
      </c>
      <c r="F4" s="12">
        <v>42615</v>
      </c>
    </row>
    <row r="5" spans="1:6" x14ac:dyDescent="0.3">
      <c r="A5" s="87">
        <v>3</v>
      </c>
      <c r="B5" s="13" t="s">
        <v>627</v>
      </c>
      <c r="C5" s="13" t="s">
        <v>628</v>
      </c>
      <c r="D5" s="18">
        <v>11479.38</v>
      </c>
      <c r="E5" s="18">
        <v>3074</v>
      </c>
      <c r="F5" s="12">
        <v>42601</v>
      </c>
    </row>
    <row r="6" spans="1:6" x14ac:dyDescent="0.3">
      <c r="A6" s="87">
        <v>4</v>
      </c>
      <c r="B6" s="13" t="s">
        <v>364</v>
      </c>
      <c r="C6" s="13" t="s">
        <v>365</v>
      </c>
      <c r="D6" s="18">
        <v>10277.970000000001</v>
      </c>
      <c r="E6" s="18">
        <v>3235</v>
      </c>
      <c r="F6" s="12">
        <v>42426</v>
      </c>
    </row>
    <row r="7" spans="1:6" x14ac:dyDescent="0.3">
      <c r="A7" s="87">
        <v>5</v>
      </c>
      <c r="B7" s="13" t="s">
        <v>629</v>
      </c>
      <c r="C7" s="13" t="s">
        <v>630</v>
      </c>
      <c r="D7" s="18">
        <v>5691.82</v>
      </c>
      <c r="E7" s="18">
        <v>1494</v>
      </c>
      <c r="F7" s="12">
        <v>42657</v>
      </c>
    </row>
    <row r="8" spans="1:6" x14ac:dyDescent="0.3">
      <c r="A8" s="87">
        <v>6</v>
      </c>
      <c r="B8" s="13" t="s">
        <v>149</v>
      </c>
      <c r="C8" s="13" t="s">
        <v>150</v>
      </c>
      <c r="D8" s="18">
        <v>5438.5</v>
      </c>
      <c r="E8" s="18">
        <v>1337</v>
      </c>
      <c r="F8" s="12">
        <v>42356</v>
      </c>
    </row>
    <row r="9" spans="1:6" x14ac:dyDescent="0.3">
      <c r="A9" s="87">
        <v>7</v>
      </c>
      <c r="B9" s="13" t="s">
        <v>631</v>
      </c>
      <c r="C9" s="13" t="s">
        <v>632</v>
      </c>
      <c r="D9" s="18">
        <v>4330.24</v>
      </c>
      <c r="E9" s="18">
        <v>1172</v>
      </c>
      <c r="F9" s="12">
        <v>42713</v>
      </c>
    </row>
    <row r="10" spans="1:6" x14ac:dyDescent="0.3">
      <c r="A10" s="87">
        <v>8</v>
      </c>
      <c r="B10" s="13" t="s">
        <v>633</v>
      </c>
      <c r="C10" s="13" t="s">
        <v>634</v>
      </c>
      <c r="D10" s="18">
        <v>3084.2000000000003</v>
      </c>
      <c r="E10" s="18">
        <v>816</v>
      </c>
      <c r="F10" s="12">
        <v>42685</v>
      </c>
    </row>
    <row r="11" spans="1:6" x14ac:dyDescent="0.3">
      <c r="A11" s="87">
        <v>9</v>
      </c>
      <c r="B11" s="13" t="s">
        <v>635</v>
      </c>
      <c r="C11" s="13" t="s">
        <v>636</v>
      </c>
      <c r="D11" s="18">
        <v>466.36</v>
      </c>
      <c r="E11" s="18">
        <v>120</v>
      </c>
      <c r="F11" s="12">
        <v>42730</v>
      </c>
    </row>
    <row r="12" spans="1:6" x14ac:dyDescent="0.3">
      <c r="D12" s="91">
        <f>SUM(D3:D11)</f>
        <v>78580.14</v>
      </c>
      <c r="E12" s="91">
        <f>SUM(E3:E11)</f>
        <v>20949</v>
      </c>
    </row>
  </sheetData>
  <sortState ref="A3:F11">
    <sortCondition descending="1" ref="D3:D11"/>
  </sortState>
  <mergeCells count="2">
    <mergeCell ref="D1:E1"/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C22" sqref="C22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70</v>
      </c>
      <c r="C1" s="132"/>
      <c r="D1" s="137" t="s">
        <v>1</v>
      </c>
      <c r="E1" s="138"/>
    </row>
    <row r="2" spans="1:6" x14ac:dyDescent="0.3">
      <c r="A2" s="81"/>
      <c r="B2" s="82"/>
      <c r="C2" s="82"/>
      <c r="D2" s="90" t="s">
        <v>69</v>
      </c>
      <c r="E2" s="90" t="s">
        <v>4</v>
      </c>
    </row>
    <row r="3" spans="1:6" x14ac:dyDescent="0.3">
      <c r="A3" s="87">
        <v>1</v>
      </c>
      <c r="B3" s="8" t="s">
        <v>366</v>
      </c>
      <c r="C3" s="8" t="s">
        <v>367</v>
      </c>
      <c r="D3" s="19">
        <v>2595.0800000000004</v>
      </c>
      <c r="E3" s="19">
        <v>695</v>
      </c>
      <c r="F3" s="12">
        <v>42440</v>
      </c>
    </row>
    <row r="4" spans="1:6" x14ac:dyDescent="0.3">
      <c r="A4" s="87">
        <v>2</v>
      </c>
      <c r="B4" s="8" t="s">
        <v>368</v>
      </c>
      <c r="C4" s="8" t="s">
        <v>369</v>
      </c>
      <c r="D4" s="19">
        <v>2565.5099999999998</v>
      </c>
      <c r="E4" s="19">
        <v>816</v>
      </c>
      <c r="F4" s="12">
        <v>42433</v>
      </c>
    </row>
    <row r="5" spans="1:6" x14ac:dyDescent="0.3">
      <c r="A5" s="87">
        <v>3</v>
      </c>
      <c r="B5" s="8" t="s">
        <v>372</v>
      </c>
      <c r="C5" s="8" t="s">
        <v>373</v>
      </c>
      <c r="D5" s="19">
        <v>1881.54</v>
      </c>
      <c r="E5" s="19">
        <v>549</v>
      </c>
      <c r="F5" s="12">
        <v>42440</v>
      </c>
    </row>
    <row r="6" spans="1:6" x14ac:dyDescent="0.3">
      <c r="A6" s="87">
        <v>4</v>
      </c>
      <c r="B6" s="8" t="s">
        <v>370</v>
      </c>
      <c r="C6" s="8" t="s">
        <v>371</v>
      </c>
      <c r="D6" s="19">
        <v>1560.15</v>
      </c>
      <c r="E6" s="19">
        <v>474</v>
      </c>
      <c r="F6" s="12">
        <v>42433</v>
      </c>
    </row>
    <row r="7" spans="1:6" x14ac:dyDescent="0.3">
      <c r="A7" s="87">
        <v>5</v>
      </c>
      <c r="B7" s="8" t="s">
        <v>374</v>
      </c>
      <c r="C7" s="8" t="s">
        <v>375</v>
      </c>
      <c r="D7" s="19">
        <v>740.63</v>
      </c>
      <c r="E7" s="19">
        <v>228</v>
      </c>
      <c r="F7" s="12">
        <v>42489</v>
      </c>
    </row>
    <row r="8" spans="1:6" x14ac:dyDescent="0.3">
      <c r="A8" s="87">
        <v>6</v>
      </c>
      <c r="B8" s="8" t="s">
        <v>637</v>
      </c>
      <c r="C8" s="8" t="s">
        <v>638</v>
      </c>
      <c r="D8" s="19">
        <v>369.77</v>
      </c>
      <c r="E8" s="19">
        <v>115</v>
      </c>
      <c r="F8" s="12">
        <v>42629</v>
      </c>
    </row>
    <row r="9" spans="1:6" x14ac:dyDescent="0.3">
      <c r="A9" s="87">
        <v>7</v>
      </c>
      <c r="B9" s="8" t="s">
        <v>380</v>
      </c>
      <c r="C9" s="8" t="s">
        <v>73</v>
      </c>
      <c r="D9" s="19">
        <v>322.25</v>
      </c>
      <c r="E9" s="19">
        <v>97</v>
      </c>
      <c r="F9" s="12" t="s">
        <v>310</v>
      </c>
    </row>
    <row r="10" spans="1:6" x14ac:dyDescent="0.3">
      <c r="A10" s="87">
        <v>8</v>
      </c>
      <c r="B10" s="8" t="s">
        <v>639</v>
      </c>
      <c r="C10" s="8" t="s">
        <v>640</v>
      </c>
      <c r="D10" s="19">
        <v>179.15</v>
      </c>
      <c r="E10" s="19">
        <v>144</v>
      </c>
      <c r="F10" s="12">
        <v>42706</v>
      </c>
    </row>
    <row r="11" spans="1:6" x14ac:dyDescent="0.3">
      <c r="A11" s="87">
        <v>9</v>
      </c>
      <c r="B11" s="8" t="s">
        <v>378</v>
      </c>
      <c r="C11" s="8" t="s">
        <v>379</v>
      </c>
      <c r="D11" s="19">
        <v>167</v>
      </c>
      <c r="E11" s="19">
        <v>46</v>
      </c>
      <c r="F11" s="12" t="s">
        <v>310</v>
      </c>
    </row>
    <row r="12" spans="1:6" x14ac:dyDescent="0.3">
      <c r="A12" s="87">
        <v>10</v>
      </c>
      <c r="B12" s="8" t="s">
        <v>71</v>
      </c>
      <c r="C12" s="8" t="s">
        <v>72</v>
      </c>
      <c r="D12" s="19">
        <v>120</v>
      </c>
      <c r="E12" s="19">
        <v>32</v>
      </c>
      <c r="F12" s="12">
        <v>42034</v>
      </c>
    </row>
    <row r="13" spans="1:6" x14ac:dyDescent="0.3">
      <c r="A13" s="87">
        <v>11</v>
      </c>
      <c r="B13" s="8" t="s">
        <v>376</v>
      </c>
      <c r="C13" s="8" t="s">
        <v>377</v>
      </c>
      <c r="D13" s="19">
        <v>54</v>
      </c>
      <c r="E13" s="19">
        <v>17</v>
      </c>
      <c r="F13" s="12" t="s">
        <v>310</v>
      </c>
    </row>
    <row r="14" spans="1:6" x14ac:dyDescent="0.3">
      <c r="D14" s="91">
        <f>SUM(D3:D13)</f>
        <v>10555.08</v>
      </c>
      <c r="E14" s="91">
        <f>SUM(E3:E13)</f>
        <v>3213</v>
      </c>
    </row>
  </sheetData>
  <sortState ref="A3:F13">
    <sortCondition descending="1" ref="D3:D13"/>
  </sortState>
  <mergeCells count="2">
    <mergeCell ref="D1:E1"/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1"/>
  <sheetViews>
    <sheetView topLeftCell="A40" zoomScale="90" zoomScaleNormal="90" workbookViewId="0">
      <selection activeCell="B58" sqref="B58:C58"/>
    </sheetView>
  </sheetViews>
  <sheetFormatPr defaultColWidth="11.44140625" defaultRowHeight="14.4" x14ac:dyDescent="0.3"/>
  <cols>
    <col min="1" max="1" width="5.33203125" customWidth="1"/>
    <col min="2" max="2" width="30.33203125" bestFit="1" customWidth="1"/>
    <col min="3" max="3" width="30.33203125" customWidth="1"/>
    <col min="4" max="4" width="14.6640625" customWidth="1"/>
    <col min="5" max="5" width="10.6640625" customWidth="1"/>
    <col min="6" max="6" width="14.88671875" customWidth="1"/>
    <col min="7" max="7" width="13.6640625" customWidth="1"/>
    <col min="256" max="256" width="5.33203125" customWidth="1"/>
    <col min="257" max="257" width="30.33203125" bestFit="1" customWidth="1"/>
    <col min="258" max="259" width="10.6640625" customWidth="1"/>
    <col min="260" max="260" width="10.44140625" customWidth="1"/>
    <col min="261" max="261" width="3.44140625" customWidth="1"/>
    <col min="512" max="512" width="5.33203125" customWidth="1"/>
    <col min="513" max="513" width="30.33203125" bestFit="1" customWidth="1"/>
    <col min="514" max="515" width="10.6640625" customWidth="1"/>
    <col min="516" max="516" width="10.44140625" customWidth="1"/>
    <col min="517" max="517" width="3.44140625" customWidth="1"/>
    <col min="768" max="768" width="5.33203125" customWidth="1"/>
    <col min="769" max="769" width="30.33203125" bestFit="1" customWidth="1"/>
    <col min="770" max="771" width="10.6640625" customWidth="1"/>
    <col min="772" max="772" width="10.44140625" customWidth="1"/>
    <col min="773" max="773" width="3.44140625" customWidth="1"/>
    <col min="1024" max="1024" width="5.33203125" customWidth="1"/>
    <col min="1025" max="1025" width="30.33203125" bestFit="1" customWidth="1"/>
    <col min="1026" max="1027" width="10.6640625" customWidth="1"/>
    <col min="1028" max="1028" width="10.44140625" customWidth="1"/>
    <col min="1029" max="1029" width="3.44140625" customWidth="1"/>
    <col min="1280" max="1280" width="5.33203125" customWidth="1"/>
    <col min="1281" max="1281" width="30.33203125" bestFit="1" customWidth="1"/>
    <col min="1282" max="1283" width="10.6640625" customWidth="1"/>
    <col min="1284" max="1284" width="10.44140625" customWidth="1"/>
    <col min="1285" max="1285" width="3.44140625" customWidth="1"/>
    <col min="1536" max="1536" width="5.33203125" customWidth="1"/>
    <col min="1537" max="1537" width="30.33203125" bestFit="1" customWidth="1"/>
    <col min="1538" max="1539" width="10.6640625" customWidth="1"/>
    <col min="1540" max="1540" width="10.44140625" customWidth="1"/>
    <col min="1541" max="1541" width="3.44140625" customWidth="1"/>
    <col min="1792" max="1792" width="5.33203125" customWidth="1"/>
    <col min="1793" max="1793" width="30.33203125" bestFit="1" customWidth="1"/>
    <col min="1794" max="1795" width="10.6640625" customWidth="1"/>
    <col min="1796" max="1796" width="10.44140625" customWidth="1"/>
    <col min="1797" max="1797" width="3.44140625" customWidth="1"/>
    <col min="2048" max="2048" width="5.33203125" customWidth="1"/>
    <col min="2049" max="2049" width="30.33203125" bestFit="1" customWidth="1"/>
    <col min="2050" max="2051" width="10.6640625" customWidth="1"/>
    <col min="2052" max="2052" width="10.44140625" customWidth="1"/>
    <col min="2053" max="2053" width="3.44140625" customWidth="1"/>
    <col min="2304" max="2304" width="5.33203125" customWidth="1"/>
    <col min="2305" max="2305" width="30.33203125" bestFit="1" customWidth="1"/>
    <col min="2306" max="2307" width="10.6640625" customWidth="1"/>
    <col min="2308" max="2308" width="10.44140625" customWidth="1"/>
    <col min="2309" max="2309" width="3.44140625" customWidth="1"/>
    <col min="2560" max="2560" width="5.33203125" customWidth="1"/>
    <col min="2561" max="2561" width="30.33203125" bestFit="1" customWidth="1"/>
    <col min="2562" max="2563" width="10.6640625" customWidth="1"/>
    <col min="2564" max="2564" width="10.44140625" customWidth="1"/>
    <col min="2565" max="2565" width="3.44140625" customWidth="1"/>
    <col min="2816" max="2816" width="5.33203125" customWidth="1"/>
    <col min="2817" max="2817" width="30.33203125" bestFit="1" customWidth="1"/>
    <col min="2818" max="2819" width="10.6640625" customWidth="1"/>
    <col min="2820" max="2820" width="10.44140625" customWidth="1"/>
    <col min="2821" max="2821" width="3.44140625" customWidth="1"/>
    <col min="3072" max="3072" width="5.33203125" customWidth="1"/>
    <col min="3073" max="3073" width="30.33203125" bestFit="1" customWidth="1"/>
    <col min="3074" max="3075" width="10.6640625" customWidth="1"/>
    <col min="3076" max="3076" width="10.44140625" customWidth="1"/>
    <col min="3077" max="3077" width="3.44140625" customWidth="1"/>
    <col min="3328" max="3328" width="5.33203125" customWidth="1"/>
    <col min="3329" max="3329" width="30.33203125" bestFit="1" customWidth="1"/>
    <col min="3330" max="3331" width="10.6640625" customWidth="1"/>
    <col min="3332" max="3332" width="10.44140625" customWidth="1"/>
    <col min="3333" max="3333" width="3.44140625" customWidth="1"/>
    <col min="3584" max="3584" width="5.33203125" customWidth="1"/>
    <col min="3585" max="3585" width="30.33203125" bestFit="1" customWidth="1"/>
    <col min="3586" max="3587" width="10.6640625" customWidth="1"/>
    <col min="3588" max="3588" width="10.44140625" customWidth="1"/>
    <col min="3589" max="3589" width="3.44140625" customWidth="1"/>
    <col min="3840" max="3840" width="5.33203125" customWidth="1"/>
    <col min="3841" max="3841" width="30.33203125" bestFit="1" customWidth="1"/>
    <col min="3842" max="3843" width="10.6640625" customWidth="1"/>
    <col min="3844" max="3844" width="10.44140625" customWidth="1"/>
    <col min="3845" max="3845" width="3.44140625" customWidth="1"/>
    <col min="4096" max="4096" width="5.33203125" customWidth="1"/>
    <col min="4097" max="4097" width="30.33203125" bestFit="1" customWidth="1"/>
    <col min="4098" max="4099" width="10.6640625" customWidth="1"/>
    <col min="4100" max="4100" width="10.44140625" customWidth="1"/>
    <col min="4101" max="4101" width="3.44140625" customWidth="1"/>
    <col min="4352" max="4352" width="5.33203125" customWidth="1"/>
    <col min="4353" max="4353" width="30.33203125" bestFit="1" customWidth="1"/>
    <col min="4354" max="4355" width="10.6640625" customWidth="1"/>
    <col min="4356" max="4356" width="10.44140625" customWidth="1"/>
    <col min="4357" max="4357" width="3.44140625" customWidth="1"/>
    <col min="4608" max="4608" width="5.33203125" customWidth="1"/>
    <col min="4609" max="4609" width="30.33203125" bestFit="1" customWidth="1"/>
    <col min="4610" max="4611" width="10.6640625" customWidth="1"/>
    <col min="4612" max="4612" width="10.44140625" customWidth="1"/>
    <col min="4613" max="4613" width="3.44140625" customWidth="1"/>
    <col min="4864" max="4864" width="5.33203125" customWidth="1"/>
    <col min="4865" max="4865" width="30.33203125" bestFit="1" customWidth="1"/>
    <col min="4866" max="4867" width="10.6640625" customWidth="1"/>
    <col min="4868" max="4868" width="10.44140625" customWidth="1"/>
    <col min="4869" max="4869" width="3.44140625" customWidth="1"/>
    <col min="5120" max="5120" width="5.33203125" customWidth="1"/>
    <col min="5121" max="5121" width="30.33203125" bestFit="1" customWidth="1"/>
    <col min="5122" max="5123" width="10.6640625" customWidth="1"/>
    <col min="5124" max="5124" width="10.44140625" customWidth="1"/>
    <col min="5125" max="5125" width="3.44140625" customWidth="1"/>
    <col min="5376" max="5376" width="5.33203125" customWidth="1"/>
    <col min="5377" max="5377" width="30.33203125" bestFit="1" customWidth="1"/>
    <col min="5378" max="5379" width="10.6640625" customWidth="1"/>
    <col min="5380" max="5380" width="10.44140625" customWidth="1"/>
    <col min="5381" max="5381" width="3.44140625" customWidth="1"/>
    <col min="5632" max="5632" width="5.33203125" customWidth="1"/>
    <col min="5633" max="5633" width="30.33203125" bestFit="1" customWidth="1"/>
    <col min="5634" max="5635" width="10.6640625" customWidth="1"/>
    <col min="5636" max="5636" width="10.44140625" customWidth="1"/>
    <col min="5637" max="5637" width="3.44140625" customWidth="1"/>
    <col min="5888" max="5888" width="5.33203125" customWidth="1"/>
    <col min="5889" max="5889" width="30.33203125" bestFit="1" customWidth="1"/>
    <col min="5890" max="5891" width="10.6640625" customWidth="1"/>
    <col min="5892" max="5892" width="10.44140625" customWidth="1"/>
    <col min="5893" max="5893" width="3.44140625" customWidth="1"/>
    <col min="6144" max="6144" width="5.33203125" customWidth="1"/>
    <col min="6145" max="6145" width="30.33203125" bestFit="1" customWidth="1"/>
    <col min="6146" max="6147" width="10.6640625" customWidth="1"/>
    <col min="6148" max="6148" width="10.44140625" customWidth="1"/>
    <col min="6149" max="6149" width="3.44140625" customWidth="1"/>
    <col min="6400" max="6400" width="5.33203125" customWidth="1"/>
    <col min="6401" max="6401" width="30.33203125" bestFit="1" customWidth="1"/>
    <col min="6402" max="6403" width="10.6640625" customWidth="1"/>
    <col min="6404" max="6404" width="10.44140625" customWidth="1"/>
    <col min="6405" max="6405" width="3.44140625" customWidth="1"/>
    <col min="6656" max="6656" width="5.33203125" customWidth="1"/>
    <col min="6657" max="6657" width="30.33203125" bestFit="1" customWidth="1"/>
    <col min="6658" max="6659" width="10.6640625" customWidth="1"/>
    <col min="6660" max="6660" width="10.44140625" customWidth="1"/>
    <col min="6661" max="6661" width="3.44140625" customWidth="1"/>
    <col min="6912" max="6912" width="5.33203125" customWidth="1"/>
    <col min="6913" max="6913" width="30.33203125" bestFit="1" customWidth="1"/>
    <col min="6914" max="6915" width="10.6640625" customWidth="1"/>
    <col min="6916" max="6916" width="10.44140625" customWidth="1"/>
    <col min="6917" max="6917" width="3.44140625" customWidth="1"/>
    <col min="7168" max="7168" width="5.33203125" customWidth="1"/>
    <col min="7169" max="7169" width="30.33203125" bestFit="1" customWidth="1"/>
    <col min="7170" max="7171" width="10.6640625" customWidth="1"/>
    <col min="7172" max="7172" width="10.44140625" customWidth="1"/>
    <col min="7173" max="7173" width="3.44140625" customWidth="1"/>
    <col min="7424" max="7424" width="5.33203125" customWidth="1"/>
    <col min="7425" max="7425" width="30.33203125" bestFit="1" customWidth="1"/>
    <col min="7426" max="7427" width="10.6640625" customWidth="1"/>
    <col min="7428" max="7428" width="10.44140625" customWidth="1"/>
    <col min="7429" max="7429" width="3.44140625" customWidth="1"/>
    <col min="7680" max="7680" width="5.33203125" customWidth="1"/>
    <col min="7681" max="7681" width="30.33203125" bestFit="1" customWidth="1"/>
    <col min="7682" max="7683" width="10.6640625" customWidth="1"/>
    <col min="7684" max="7684" width="10.44140625" customWidth="1"/>
    <col min="7685" max="7685" width="3.44140625" customWidth="1"/>
    <col min="7936" max="7936" width="5.33203125" customWidth="1"/>
    <col min="7937" max="7937" width="30.33203125" bestFit="1" customWidth="1"/>
    <col min="7938" max="7939" width="10.6640625" customWidth="1"/>
    <col min="7940" max="7940" width="10.44140625" customWidth="1"/>
    <col min="7941" max="7941" width="3.44140625" customWidth="1"/>
    <col min="8192" max="8192" width="5.33203125" customWidth="1"/>
    <col min="8193" max="8193" width="30.33203125" bestFit="1" customWidth="1"/>
    <col min="8194" max="8195" width="10.6640625" customWidth="1"/>
    <col min="8196" max="8196" width="10.44140625" customWidth="1"/>
    <col min="8197" max="8197" width="3.44140625" customWidth="1"/>
    <col min="8448" max="8448" width="5.33203125" customWidth="1"/>
    <col min="8449" max="8449" width="30.33203125" bestFit="1" customWidth="1"/>
    <col min="8450" max="8451" width="10.6640625" customWidth="1"/>
    <col min="8452" max="8452" width="10.44140625" customWidth="1"/>
    <col min="8453" max="8453" width="3.44140625" customWidth="1"/>
    <col min="8704" max="8704" width="5.33203125" customWidth="1"/>
    <col min="8705" max="8705" width="30.33203125" bestFit="1" customWidth="1"/>
    <col min="8706" max="8707" width="10.6640625" customWidth="1"/>
    <col min="8708" max="8708" width="10.44140625" customWidth="1"/>
    <col min="8709" max="8709" width="3.44140625" customWidth="1"/>
    <col min="8960" max="8960" width="5.33203125" customWidth="1"/>
    <col min="8961" max="8961" width="30.33203125" bestFit="1" customWidth="1"/>
    <col min="8962" max="8963" width="10.6640625" customWidth="1"/>
    <col min="8964" max="8964" width="10.44140625" customWidth="1"/>
    <col min="8965" max="8965" width="3.44140625" customWidth="1"/>
    <col min="9216" max="9216" width="5.33203125" customWidth="1"/>
    <col min="9217" max="9217" width="30.33203125" bestFit="1" customWidth="1"/>
    <col min="9218" max="9219" width="10.6640625" customWidth="1"/>
    <col min="9220" max="9220" width="10.44140625" customWidth="1"/>
    <col min="9221" max="9221" width="3.44140625" customWidth="1"/>
    <col min="9472" max="9472" width="5.33203125" customWidth="1"/>
    <col min="9473" max="9473" width="30.33203125" bestFit="1" customWidth="1"/>
    <col min="9474" max="9475" width="10.6640625" customWidth="1"/>
    <col min="9476" max="9476" width="10.44140625" customWidth="1"/>
    <col min="9477" max="9477" width="3.44140625" customWidth="1"/>
    <col min="9728" max="9728" width="5.33203125" customWidth="1"/>
    <col min="9729" max="9729" width="30.33203125" bestFit="1" customWidth="1"/>
    <col min="9730" max="9731" width="10.6640625" customWidth="1"/>
    <col min="9732" max="9732" width="10.44140625" customWidth="1"/>
    <col min="9733" max="9733" width="3.44140625" customWidth="1"/>
    <col min="9984" max="9984" width="5.33203125" customWidth="1"/>
    <col min="9985" max="9985" width="30.33203125" bestFit="1" customWidth="1"/>
    <col min="9986" max="9987" width="10.6640625" customWidth="1"/>
    <col min="9988" max="9988" width="10.44140625" customWidth="1"/>
    <col min="9989" max="9989" width="3.44140625" customWidth="1"/>
    <col min="10240" max="10240" width="5.33203125" customWidth="1"/>
    <col min="10241" max="10241" width="30.33203125" bestFit="1" customWidth="1"/>
    <col min="10242" max="10243" width="10.6640625" customWidth="1"/>
    <col min="10244" max="10244" width="10.44140625" customWidth="1"/>
    <col min="10245" max="10245" width="3.44140625" customWidth="1"/>
    <col min="10496" max="10496" width="5.33203125" customWidth="1"/>
    <col min="10497" max="10497" width="30.33203125" bestFit="1" customWidth="1"/>
    <col min="10498" max="10499" width="10.6640625" customWidth="1"/>
    <col min="10500" max="10500" width="10.44140625" customWidth="1"/>
    <col min="10501" max="10501" width="3.44140625" customWidth="1"/>
    <col min="10752" max="10752" width="5.33203125" customWidth="1"/>
    <col min="10753" max="10753" width="30.33203125" bestFit="1" customWidth="1"/>
    <col min="10754" max="10755" width="10.6640625" customWidth="1"/>
    <col min="10756" max="10756" width="10.44140625" customWidth="1"/>
    <col min="10757" max="10757" width="3.44140625" customWidth="1"/>
    <col min="11008" max="11008" width="5.33203125" customWidth="1"/>
    <col min="11009" max="11009" width="30.33203125" bestFit="1" customWidth="1"/>
    <col min="11010" max="11011" width="10.6640625" customWidth="1"/>
    <col min="11012" max="11012" width="10.44140625" customWidth="1"/>
    <col min="11013" max="11013" width="3.44140625" customWidth="1"/>
    <col min="11264" max="11264" width="5.33203125" customWidth="1"/>
    <col min="11265" max="11265" width="30.33203125" bestFit="1" customWidth="1"/>
    <col min="11266" max="11267" width="10.6640625" customWidth="1"/>
    <col min="11268" max="11268" width="10.44140625" customWidth="1"/>
    <col min="11269" max="11269" width="3.44140625" customWidth="1"/>
    <col min="11520" max="11520" width="5.33203125" customWidth="1"/>
    <col min="11521" max="11521" width="30.33203125" bestFit="1" customWidth="1"/>
    <col min="11522" max="11523" width="10.6640625" customWidth="1"/>
    <col min="11524" max="11524" width="10.44140625" customWidth="1"/>
    <col min="11525" max="11525" width="3.44140625" customWidth="1"/>
    <col min="11776" max="11776" width="5.33203125" customWidth="1"/>
    <col min="11777" max="11777" width="30.33203125" bestFit="1" customWidth="1"/>
    <col min="11778" max="11779" width="10.6640625" customWidth="1"/>
    <col min="11780" max="11780" width="10.44140625" customWidth="1"/>
    <col min="11781" max="11781" width="3.44140625" customWidth="1"/>
    <col min="12032" max="12032" width="5.33203125" customWidth="1"/>
    <col min="12033" max="12033" width="30.33203125" bestFit="1" customWidth="1"/>
    <col min="12034" max="12035" width="10.6640625" customWidth="1"/>
    <col min="12036" max="12036" width="10.44140625" customWidth="1"/>
    <col min="12037" max="12037" width="3.44140625" customWidth="1"/>
    <col min="12288" max="12288" width="5.33203125" customWidth="1"/>
    <col min="12289" max="12289" width="30.33203125" bestFit="1" customWidth="1"/>
    <col min="12290" max="12291" width="10.6640625" customWidth="1"/>
    <col min="12292" max="12292" width="10.44140625" customWidth="1"/>
    <col min="12293" max="12293" width="3.44140625" customWidth="1"/>
    <col min="12544" max="12544" width="5.33203125" customWidth="1"/>
    <col min="12545" max="12545" width="30.33203125" bestFit="1" customWidth="1"/>
    <col min="12546" max="12547" width="10.6640625" customWidth="1"/>
    <col min="12548" max="12548" width="10.44140625" customWidth="1"/>
    <col min="12549" max="12549" width="3.44140625" customWidth="1"/>
    <col min="12800" max="12800" width="5.33203125" customWidth="1"/>
    <col min="12801" max="12801" width="30.33203125" bestFit="1" customWidth="1"/>
    <col min="12802" max="12803" width="10.6640625" customWidth="1"/>
    <col min="12804" max="12804" width="10.44140625" customWidth="1"/>
    <col min="12805" max="12805" width="3.44140625" customWidth="1"/>
    <col min="13056" max="13056" width="5.33203125" customWidth="1"/>
    <col min="13057" max="13057" width="30.33203125" bestFit="1" customWidth="1"/>
    <col min="13058" max="13059" width="10.6640625" customWidth="1"/>
    <col min="13060" max="13060" width="10.44140625" customWidth="1"/>
    <col min="13061" max="13061" width="3.44140625" customWidth="1"/>
    <col min="13312" max="13312" width="5.33203125" customWidth="1"/>
    <col min="13313" max="13313" width="30.33203125" bestFit="1" customWidth="1"/>
    <col min="13314" max="13315" width="10.6640625" customWidth="1"/>
    <col min="13316" max="13316" width="10.44140625" customWidth="1"/>
    <col min="13317" max="13317" width="3.44140625" customWidth="1"/>
    <col min="13568" max="13568" width="5.33203125" customWidth="1"/>
    <col min="13569" max="13569" width="30.33203125" bestFit="1" customWidth="1"/>
    <col min="13570" max="13571" width="10.6640625" customWidth="1"/>
    <col min="13572" max="13572" width="10.44140625" customWidth="1"/>
    <col min="13573" max="13573" width="3.44140625" customWidth="1"/>
    <col min="13824" max="13824" width="5.33203125" customWidth="1"/>
    <col min="13825" max="13825" width="30.33203125" bestFit="1" customWidth="1"/>
    <col min="13826" max="13827" width="10.6640625" customWidth="1"/>
    <col min="13828" max="13828" width="10.44140625" customWidth="1"/>
    <col min="13829" max="13829" width="3.44140625" customWidth="1"/>
    <col min="14080" max="14080" width="5.33203125" customWidth="1"/>
    <col min="14081" max="14081" width="30.33203125" bestFit="1" customWidth="1"/>
    <col min="14082" max="14083" width="10.6640625" customWidth="1"/>
    <col min="14084" max="14084" width="10.44140625" customWidth="1"/>
    <col min="14085" max="14085" width="3.44140625" customWidth="1"/>
    <col min="14336" max="14336" width="5.33203125" customWidth="1"/>
    <col min="14337" max="14337" width="30.33203125" bestFit="1" customWidth="1"/>
    <col min="14338" max="14339" width="10.6640625" customWidth="1"/>
    <col min="14340" max="14340" width="10.44140625" customWidth="1"/>
    <col min="14341" max="14341" width="3.44140625" customWidth="1"/>
    <col min="14592" max="14592" width="5.33203125" customWidth="1"/>
    <col min="14593" max="14593" width="30.33203125" bestFit="1" customWidth="1"/>
    <col min="14594" max="14595" width="10.6640625" customWidth="1"/>
    <col min="14596" max="14596" width="10.44140625" customWidth="1"/>
    <col min="14597" max="14597" width="3.44140625" customWidth="1"/>
    <col min="14848" max="14848" width="5.33203125" customWidth="1"/>
    <col min="14849" max="14849" width="30.33203125" bestFit="1" customWidth="1"/>
    <col min="14850" max="14851" width="10.6640625" customWidth="1"/>
    <col min="14852" max="14852" width="10.44140625" customWidth="1"/>
    <col min="14853" max="14853" width="3.44140625" customWidth="1"/>
    <col min="15104" max="15104" width="5.33203125" customWidth="1"/>
    <col min="15105" max="15105" width="30.33203125" bestFit="1" customWidth="1"/>
    <col min="15106" max="15107" width="10.6640625" customWidth="1"/>
    <col min="15108" max="15108" width="10.44140625" customWidth="1"/>
    <col min="15109" max="15109" width="3.44140625" customWidth="1"/>
    <col min="15360" max="15360" width="5.33203125" customWidth="1"/>
    <col min="15361" max="15361" width="30.33203125" bestFit="1" customWidth="1"/>
    <col min="15362" max="15363" width="10.6640625" customWidth="1"/>
    <col min="15364" max="15364" width="10.44140625" customWidth="1"/>
    <col min="15365" max="15365" width="3.44140625" customWidth="1"/>
    <col min="15616" max="15616" width="5.33203125" customWidth="1"/>
    <col min="15617" max="15617" width="30.33203125" bestFit="1" customWidth="1"/>
    <col min="15618" max="15619" width="10.6640625" customWidth="1"/>
    <col min="15620" max="15620" width="10.44140625" customWidth="1"/>
    <col min="15621" max="15621" width="3.44140625" customWidth="1"/>
    <col min="15872" max="15872" width="5.33203125" customWidth="1"/>
    <col min="15873" max="15873" width="30.33203125" bestFit="1" customWidth="1"/>
    <col min="15874" max="15875" width="10.6640625" customWidth="1"/>
    <col min="15876" max="15876" width="10.44140625" customWidth="1"/>
    <col min="15877" max="15877" width="3.44140625" customWidth="1"/>
    <col min="16128" max="16128" width="5.33203125" customWidth="1"/>
    <col min="16129" max="16129" width="30.33203125" bestFit="1" customWidth="1"/>
    <col min="16130" max="16131" width="10.6640625" customWidth="1"/>
    <col min="16132" max="16132" width="10.44140625" customWidth="1"/>
    <col min="16133" max="16133" width="3.44140625" customWidth="1"/>
  </cols>
  <sheetData>
    <row r="2" spans="1:14" s="25" customFormat="1" ht="17.399999999999999" x14ac:dyDescent="0.3">
      <c r="A2" s="1"/>
      <c r="B2" s="135" t="s">
        <v>391</v>
      </c>
      <c r="C2" s="136"/>
      <c r="D2" s="2" t="s">
        <v>88</v>
      </c>
      <c r="E2" s="1"/>
    </row>
    <row r="3" spans="1:14" s="25" customFormat="1" ht="12.6" x14ac:dyDescent="0.2">
      <c r="A3" s="3"/>
      <c r="B3" s="4"/>
      <c r="C3" s="4"/>
      <c r="D3" s="90" t="s">
        <v>6</v>
      </c>
      <c r="E3" s="90" t="s">
        <v>4</v>
      </c>
    </row>
    <row r="4" spans="1:14" s="25" customFormat="1" ht="25.2" x14ac:dyDescent="0.2">
      <c r="A4" s="45">
        <v>1</v>
      </c>
      <c r="B4" s="97" t="s">
        <v>392</v>
      </c>
      <c r="C4" s="8" t="s">
        <v>393</v>
      </c>
      <c r="D4" s="9">
        <v>2265.89</v>
      </c>
      <c r="E4" s="9">
        <v>465</v>
      </c>
      <c r="F4" s="120">
        <v>42482</v>
      </c>
    </row>
    <row r="5" spans="1:14" s="25" customFormat="1" ht="12.6" x14ac:dyDescent="0.2">
      <c r="D5" s="94">
        <f>SUM(D4:D4)</f>
        <v>2265.89</v>
      </c>
      <c r="E5" s="94">
        <f>SUM(E4:E4)</f>
        <v>465</v>
      </c>
    </row>
    <row r="6" spans="1:14" ht="16.5" customHeight="1" x14ac:dyDescent="0.3"/>
    <row r="7" spans="1:14" s="25" customFormat="1" ht="17.399999999999999" x14ac:dyDescent="0.3">
      <c r="A7" s="79"/>
      <c r="B7" s="135" t="s">
        <v>89</v>
      </c>
      <c r="C7" s="136"/>
      <c r="D7" s="95" t="s">
        <v>88</v>
      </c>
      <c r="E7" s="1"/>
    </row>
    <row r="8" spans="1:14" s="25" customFormat="1" ht="12.6" x14ac:dyDescent="0.2">
      <c r="A8" s="93"/>
      <c r="B8" s="96"/>
      <c r="C8" s="96"/>
      <c r="D8" s="5" t="s">
        <v>6</v>
      </c>
      <c r="E8" s="5" t="s">
        <v>4</v>
      </c>
    </row>
    <row r="9" spans="1:14" s="25" customFormat="1" ht="12.6" x14ac:dyDescent="0.2">
      <c r="A9" s="45">
        <v>1</v>
      </c>
      <c r="B9" s="8" t="s">
        <v>90</v>
      </c>
      <c r="C9" s="8" t="s">
        <v>90</v>
      </c>
      <c r="D9" s="19">
        <v>1276.3600000000001</v>
      </c>
      <c r="E9" s="19">
        <v>746</v>
      </c>
      <c r="F9" s="12">
        <v>41544</v>
      </c>
    </row>
    <row r="10" spans="1:14" s="25" customFormat="1" ht="12.6" x14ac:dyDescent="0.2">
      <c r="D10" s="94">
        <f>SUM(D9:D9)</f>
        <v>1276.3600000000001</v>
      </c>
      <c r="E10" s="94">
        <f>SUM(E9:E9)</f>
        <v>746</v>
      </c>
    </row>
    <row r="12" spans="1:14" s="25" customFormat="1" ht="17.399999999999999" x14ac:dyDescent="0.3">
      <c r="A12" s="79"/>
      <c r="B12" s="135" t="s">
        <v>388</v>
      </c>
      <c r="C12" s="136"/>
      <c r="D12" s="95" t="s">
        <v>88</v>
      </c>
      <c r="E12" s="1"/>
    </row>
    <row r="13" spans="1:14" s="25" customFormat="1" ht="12.6" x14ac:dyDescent="0.2">
      <c r="A13" s="93"/>
      <c r="B13" s="96"/>
      <c r="C13" s="96"/>
      <c r="D13" s="5" t="s">
        <v>6</v>
      </c>
      <c r="E13" s="5" t="s">
        <v>4</v>
      </c>
    </row>
    <row r="14" spans="1:14" s="25" customFormat="1" ht="18.600000000000001" customHeight="1" x14ac:dyDescent="0.2">
      <c r="A14" s="84">
        <v>1</v>
      </c>
      <c r="B14" s="8" t="s">
        <v>386</v>
      </c>
      <c r="C14" s="8" t="s">
        <v>387</v>
      </c>
      <c r="D14" s="69">
        <v>14342</v>
      </c>
      <c r="E14" s="69">
        <v>4934</v>
      </c>
      <c r="F14" s="12">
        <v>42377</v>
      </c>
      <c r="G14" s="64"/>
      <c r="H14" s="64"/>
      <c r="I14" s="54"/>
      <c r="J14" s="64"/>
      <c r="L14" s="113"/>
      <c r="M14" s="113"/>
      <c r="N14" s="114"/>
    </row>
    <row r="15" spans="1:14" s="25" customFormat="1" ht="12.6" x14ac:dyDescent="0.2">
      <c r="D15" s="94">
        <f>SUM(D14:D14)</f>
        <v>14342</v>
      </c>
      <c r="E15" s="94">
        <f>SUM(E14:E14)</f>
        <v>4934</v>
      </c>
    </row>
    <row r="17" spans="1:14" s="25" customFormat="1" ht="17.399999999999999" x14ac:dyDescent="0.3">
      <c r="A17" s="79"/>
      <c r="B17" s="135" t="s">
        <v>153</v>
      </c>
      <c r="C17" s="136"/>
      <c r="D17" s="95" t="s">
        <v>88</v>
      </c>
      <c r="E17" s="1"/>
    </row>
    <row r="18" spans="1:14" s="25" customFormat="1" ht="12.6" x14ac:dyDescent="0.2">
      <c r="A18" s="93"/>
      <c r="B18" s="96"/>
      <c r="C18" s="96"/>
      <c r="D18" s="5" t="s">
        <v>6</v>
      </c>
      <c r="E18" s="5" t="s">
        <v>4</v>
      </c>
    </row>
    <row r="19" spans="1:14" s="25" customFormat="1" ht="16.8" customHeight="1" x14ac:dyDescent="0.2">
      <c r="A19" s="11">
        <v>2</v>
      </c>
      <c r="B19" s="8" t="s">
        <v>151</v>
      </c>
      <c r="C19" s="8" t="s">
        <v>152</v>
      </c>
      <c r="D19" s="69">
        <v>172.8</v>
      </c>
      <c r="E19" s="69">
        <v>64</v>
      </c>
      <c r="F19" s="12">
        <v>42349</v>
      </c>
    </row>
    <row r="20" spans="1:14" s="25" customFormat="1" ht="12.6" x14ac:dyDescent="0.2">
      <c r="D20" s="94">
        <f>SUM(D19:D19)</f>
        <v>172.8</v>
      </c>
      <c r="E20" s="94">
        <f>SUM(E19:E19)</f>
        <v>64</v>
      </c>
    </row>
    <row r="22" spans="1:14" s="25" customFormat="1" ht="17.399999999999999" x14ac:dyDescent="0.3">
      <c r="A22" s="79"/>
      <c r="B22" s="135" t="s">
        <v>154</v>
      </c>
      <c r="C22" s="136"/>
      <c r="D22" s="95" t="s">
        <v>88</v>
      </c>
      <c r="E22" s="1"/>
    </row>
    <row r="23" spans="1:14" s="25" customFormat="1" ht="12.6" x14ac:dyDescent="0.2">
      <c r="A23" s="3"/>
      <c r="B23" s="115"/>
      <c r="C23" s="115"/>
      <c r="D23" s="90" t="s">
        <v>6</v>
      </c>
      <c r="E23" s="90" t="s">
        <v>4</v>
      </c>
    </row>
    <row r="24" spans="1:14" s="25" customFormat="1" ht="21.6" customHeight="1" x14ac:dyDescent="0.2">
      <c r="A24" s="11">
        <v>1</v>
      </c>
      <c r="B24" s="8" t="s">
        <v>383</v>
      </c>
      <c r="C24" s="8" t="s">
        <v>383</v>
      </c>
      <c r="D24" s="69">
        <v>267229</v>
      </c>
      <c r="E24" s="69">
        <v>55091</v>
      </c>
      <c r="F24" s="12">
        <v>42398</v>
      </c>
      <c r="G24" s="64"/>
      <c r="H24" s="64"/>
      <c r="I24" s="54"/>
      <c r="J24" s="64"/>
      <c r="L24" s="113"/>
      <c r="M24" s="113"/>
      <c r="N24" s="114"/>
    </row>
    <row r="25" spans="1:14" s="25" customFormat="1" ht="12.6" x14ac:dyDescent="0.2">
      <c r="D25" s="94">
        <f>SUM(D24:D24)</f>
        <v>267229</v>
      </c>
      <c r="E25" s="94">
        <f>SUM(E24:E24)</f>
        <v>55091</v>
      </c>
    </row>
    <row r="28" spans="1:14" s="25" customFormat="1" ht="17.399999999999999" x14ac:dyDescent="0.3">
      <c r="A28" s="79"/>
      <c r="B28" s="135" t="s">
        <v>157</v>
      </c>
      <c r="C28" s="136"/>
      <c r="D28" s="95" t="s">
        <v>88</v>
      </c>
      <c r="E28" s="1"/>
    </row>
    <row r="29" spans="1:14" s="25" customFormat="1" ht="12.6" x14ac:dyDescent="0.2">
      <c r="A29" s="3"/>
      <c r="B29" s="115"/>
      <c r="C29" s="92"/>
      <c r="D29" s="5" t="s">
        <v>6</v>
      </c>
      <c r="E29" s="5" t="s">
        <v>4</v>
      </c>
    </row>
    <row r="30" spans="1:14" s="25" customFormat="1" ht="26.1" customHeight="1" x14ac:dyDescent="0.2">
      <c r="A30" s="84">
        <v>1</v>
      </c>
      <c r="B30" s="117" t="s">
        <v>155</v>
      </c>
      <c r="C30" s="8" t="s">
        <v>156</v>
      </c>
      <c r="D30" s="69">
        <v>1569.6</v>
      </c>
      <c r="E30" s="69">
        <v>507</v>
      </c>
      <c r="F30" s="116">
        <v>42315</v>
      </c>
    </row>
    <row r="31" spans="1:14" s="25" customFormat="1" ht="12.6" x14ac:dyDescent="0.2">
      <c r="D31" s="94">
        <f>SUM(D30:D30)</f>
        <v>1569.6</v>
      </c>
      <c r="E31" s="94">
        <f>SUM(E30:E30)</f>
        <v>507</v>
      </c>
    </row>
    <row r="33" spans="1:6" s="25" customFormat="1" ht="17.399999999999999" x14ac:dyDescent="0.3">
      <c r="A33" s="79"/>
      <c r="B33" s="135" t="s">
        <v>395</v>
      </c>
      <c r="C33" s="136"/>
      <c r="D33" s="95" t="s">
        <v>88</v>
      </c>
      <c r="E33" s="1"/>
    </row>
    <row r="34" spans="1:6" s="25" customFormat="1" ht="12.6" x14ac:dyDescent="0.2">
      <c r="A34" s="3"/>
      <c r="B34" s="115"/>
      <c r="C34" s="92"/>
      <c r="D34" s="5" t="s">
        <v>6</v>
      </c>
      <c r="E34" s="5" t="s">
        <v>4</v>
      </c>
    </row>
    <row r="35" spans="1:6" s="25" customFormat="1" ht="26.1" customHeight="1" x14ac:dyDescent="0.2">
      <c r="A35" s="84">
        <v>1</v>
      </c>
      <c r="B35" s="117" t="s">
        <v>381</v>
      </c>
      <c r="C35" s="8" t="s">
        <v>382</v>
      </c>
      <c r="D35" s="69">
        <v>3467.1499999999996</v>
      </c>
      <c r="E35" s="69">
        <v>1317</v>
      </c>
      <c r="F35" s="116">
        <v>42412</v>
      </c>
    </row>
    <row r="36" spans="1:6" s="25" customFormat="1" ht="12.6" x14ac:dyDescent="0.2">
      <c r="D36" s="94">
        <f>SUM(D35:D35)</f>
        <v>3467.1499999999996</v>
      </c>
      <c r="E36" s="94">
        <f>SUM(E35:E35)</f>
        <v>1317</v>
      </c>
    </row>
    <row r="38" spans="1:6" ht="18" customHeight="1" x14ac:dyDescent="0.3">
      <c r="A38" s="140" t="s">
        <v>63</v>
      </c>
      <c r="B38" s="146"/>
      <c r="C38" s="141"/>
      <c r="D38" s="133" t="s">
        <v>1</v>
      </c>
      <c r="E38" s="133"/>
    </row>
    <row r="39" spans="1:6" ht="15" customHeight="1" x14ac:dyDescent="0.3">
      <c r="A39" s="142"/>
      <c r="B39" s="147"/>
      <c r="C39" s="143"/>
      <c r="D39" s="5" t="s">
        <v>5</v>
      </c>
      <c r="E39" s="5" t="s">
        <v>4</v>
      </c>
    </row>
    <row r="40" spans="1:6" ht="25.2" x14ac:dyDescent="0.3">
      <c r="A40" s="87">
        <v>1</v>
      </c>
      <c r="B40" s="8" t="s">
        <v>347</v>
      </c>
      <c r="C40" s="8" t="s">
        <v>348</v>
      </c>
      <c r="D40" s="9">
        <v>1509.8</v>
      </c>
      <c r="E40" s="9">
        <v>310</v>
      </c>
      <c r="F40" s="12" t="s">
        <v>349</v>
      </c>
    </row>
    <row r="41" spans="1:6" x14ac:dyDescent="0.3">
      <c r="D41" s="72">
        <f>SUM(D40:D40)</f>
        <v>1509.8</v>
      </c>
      <c r="E41" s="72">
        <f>SUM(E40:E40)</f>
        <v>310</v>
      </c>
    </row>
    <row r="43" spans="1:6" s="25" customFormat="1" ht="17.399999999999999" x14ac:dyDescent="0.3">
      <c r="A43" s="79"/>
      <c r="B43" s="135" t="s">
        <v>642</v>
      </c>
      <c r="C43" s="136"/>
      <c r="D43" s="95" t="s">
        <v>88</v>
      </c>
      <c r="E43" s="1"/>
    </row>
    <row r="44" spans="1:6" s="25" customFormat="1" ht="12.6" x14ac:dyDescent="0.2">
      <c r="A44" s="3"/>
      <c r="B44" s="115"/>
      <c r="C44" s="92"/>
      <c r="D44" s="5" t="s">
        <v>6</v>
      </c>
      <c r="E44" s="5" t="s">
        <v>4</v>
      </c>
    </row>
    <row r="45" spans="1:6" s="25" customFormat="1" ht="26.1" customHeight="1" x14ac:dyDescent="0.2">
      <c r="A45" s="84">
        <v>1</v>
      </c>
      <c r="B45" s="117" t="s">
        <v>643</v>
      </c>
      <c r="C45" s="8" t="s">
        <v>643</v>
      </c>
      <c r="D45" s="69">
        <v>2763.1</v>
      </c>
      <c r="E45" s="69">
        <v>775</v>
      </c>
      <c r="F45" s="116">
        <v>42692</v>
      </c>
    </row>
    <row r="46" spans="1:6" s="25" customFormat="1" ht="12.6" x14ac:dyDescent="0.2">
      <c r="D46" s="94">
        <f>SUM(D45:D45)</f>
        <v>2763.1</v>
      </c>
      <c r="E46" s="94">
        <f>SUM(E45:E45)</f>
        <v>775</v>
      </c>
    </row>
    <row r="48" spans="1:6" s="25" customFormat="1" ht="17.399999999999999" x14ac:dyDescent="0.3">
      <c r="A48" s="79"/>
      <c r="B48" s="135" t="s">
        <v>647</v>
      </c>
      <c r="C48" s="136"/>
      <c r="D48" s="95" t="s">
        <v>88</v>
      </c>
      <c r="E48" s="1"/>
    </row>
    <row r="49" spans="1:6" s="25" customFormat="1" ht="12.6" x14ac:dyDescent="0.2">
      <c r="A49" s="3"/>
      <c r="B49" s="115"/>
      <c r="C49" s="92"/>
      <c r="D49" s="5" t="s">
        <v>6</v>
      </c>
      <c r="E49" s="5" t="s">
        <v>4</v>
      </c>
    </row>
    <row r="50" spans="1:6" s="25" customFormat="1" ht="26.1" customHeight="1" x14ac:dyDescent="0.2">
      <c r="A50" s="84">
        <v>1</v>
      </c>
      <c r="B50" s="117" t="s">
        <v>645</v>
      </c>
      <c r="C50" s="8" t="s">
        <v>646</v>
      </c>
      <c r="D50" s="69">
        <v>7909.39</v>
      </c>
      <c r="E50" s="69">
        <v>2193</v>
      </c>
      <c r="F50" s="116">
        <v>42657</v>
      </c>
    </row>
    <row r="51" spans="1:6" s="25" customFormat="1" ht="12.6" x14ac:dyDescent="0.2">
      <c r="D51" s="94">
        <f>SUM(D50:D50)</f>
        <v>7909.39</v>
      </c>
      <c r="E51" s="94">
        <f>SUM(E50:E50)</f>
        <v>2193</v>
      </c>
    </row>
    <row r="53" spans="1:6" s="25" customFormat="1" ht="17.399999999999999" x14ac:dyDescent="0.3">
      <c r="A53" s="79"/>
      <c r="B53" s="135" t="s">
        <v>648</v>
      </c>
      <c r="C53" s="136"/>
      <c r="D53" s="95" t="s">
        <v>88</v>
      </c>
      <c r="E53" s="1"/>
    </row>
    <row r="54" spans="1:6" s="25" customFormat="1" ht="12.6" x14ac:dyDescent="0.2">
      <c r="A54" s="3"/>
      <c r="B54" s="115"/>
      <c r="C54" s="92"/>
      <c r="D54" s="5" t="s">
        <v>6</v>
      </c>
      <c r="E54" s="5" t="s">
        <v>4</v>
      </c>
    </row>
    <row r="55" spans="1:6" s="25" customFormat="1" ht="26.1" customHeight="1" x14ac:dyDescent="0.2">
      <c r="A55" s="84">
        <v>1</v>
      </c>
      <c r="B55" s="117" t="s">
        <v>649</v>
      </c>
      <c r="C55" s="117" t="s">
        <v>649</v>
      </c>
      <c r="D55" s="69">
        <v>184936.93</v>
      </c>
      <c r="E55" s="69">
        <v>36089</v>
      </c>
      <c r="F55" s="116">
        <v>42727</v>
      </c>
    </row>
    <row r="56" spans="1:6" s="25" customFormat="1" ht="12.6" x14ac:dyDescent="0.2">
      <c r="D56" s="94">
        <f>SUM(D55:D55)</f>
        <v>184936.93</v>
      </c>
      <c r="E56" s="94">
        <f>SUM(E55:E55)</f>
        <v>36089</v>
      </c>
    </row>
    <row r="58" spans="1:6" s="25" customFormat="1" ht="17.399999999999999" x14ac:dyDescent="0.3">
      <c r="A58" s="79"/>
      <c r="B58" s="135" t="s">
        <v>652</v>
      </c>
      <c r="C58" s="136"/>
      <c r="D58" s="95" t="s">
        <v>88</v>
      </c>
      <c r="E58" s="1"/>
    </row>
    <row r="59" spans="1:6" s="25" customFormat="1" ht="12.6" x14ac:dyDescent="0.2">
      <c r="A59" s="3"/>
      <c r="B59" s="115"/>
      <c r="C59" s="92"/>
      <c r="D59" s="5" t="s">
        <v>6</v>
      </c>
      <c r="E59" s="5" t="s">
        <v>4</v>
      </c>
    </row>
    <row r="60" spans="1:6" s="25" customFormat="1" ht="26.1" customHeight="1" x14ac:dyDescent="0.2">
      <c r="A60" s="84">
        <v>1</v>
      </c>
      <c r="B60" s="117" t="s">
        <v>653</v>
      </c>
      <c r="C60" s="117" t="s">
        <v>653</v>
      </c>
      <c r="D60" s="69">
        <v>1263.8499999999999</v>
      </c>
      <c r="E60" s="69">
        <v>359</v>
      </c>
      <c r="F60" s="116">
        <v>42636</v>
      </c>
    </row>
    <row r="61" spans="1:6" s="25" customFormat="1" ht="12.6" x14ac:dyDescent="0.2">
      <c r="D61" s="94">
        <f>SUM(D60:D60)</f>
        <v>1263.8499999999999</v>
      </c>
      <c r="E61" s="94">
        <f>SUM(E60:E60)</f>
        <v>359</v>
      </c>
    </row>
  </sheetData>
  <mergeCells count="13">
    <mergeCell ref="B33:C33"/>
    <mergeCell ref="B28:C28"/>
    <mergeCell ref="B2:C2"/>
    <mergeCell ref="B7:C7"/>
    <mergeCell ref="B12:C12"/>
    <mergeCell ref="B17:C17"/>
    <mergeCell ref="B22:C22"/>
    <mergeCell ref="B58:C58"/>
    <mergeCell ref="A38:C39"/>
    <mergeCell ref="D38:E38"/>
    <mergeCell ref="B43:C43"/>
    <mergeCell ref="B48:C48"/>
    <mergeCell ref="B53:C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workbookViewId="0">
      <selection activeCell="D33" sqref="D33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4.44140625" customWidth="1"/>
    <col min="7" max="7" width="12.44140625" customWidth="1"/>
    <col min="8" max="8" width="15.6640625" customWidth="1"/>
    <col min="9" max="9" width="15.33203125" customWidth="1"/>
    <col min="11" max="11" width="13.33203125" customWidth="1"/>
  </cols>
  <sheetData>
    <row r="1" spans="1:8" ht="15" customHeight="1" x14ac:dyDescent="0.3">
      <c r="B1" s="129" t="s">
        <v>164</v>
      </c>
      <c r="C1" s="130"/>
      <c r="D1" s="133" t="s">
        <v>51</v>
      </c>
      <c r="E1" s="133"/>
      <c r="F1" s="133" t="s">
        <v>52</v>
      </c>
      <c r="G1" s="133"/>
    </row>
    <row r="2" spans="1:8" ht="17.399999999999999" x14ac:dyDescent="0.3">
      <c r="A2" s="79"/>
      <c r="B2" s="131"/>
      <c r="C2" s="132"/>
      <c r="D2" s="133"/>
      <c r="E2" s="133"/>
      <c r="F2" s="133"/>
      <c r="G2" s="133"/>
    </row>
    <row r="3" spans="1:8" x14ac:dyDescent="0.3">
      <c r="A3" s="81"/>
      <c r="B3" s="82"/>
      <c r="C3" s="82"/>
      <c r="D3" s="5" t="s">
        <v>5</v>
      </c>
      <c r="E3" s="5" t="s">
        <v>4</v>
      </c>
      <c r="F3" s="5" t="s">
        <v>5</v>
      </c>
      <c r="G3" s="5" t="s">
        <v>4</v>
      </c>
    </row>
    <row r="4" spans="1:8" x14ac:dyDescent="0.3">
      <c r="A4" s="81">
        <v>1</v>
      </c>
      <c r="B4" s="82" t="s">
        <v>407</v>
      </c>
      <c r="C4" s="82" t="s">
        <v>408</v>
      </c>
      <c r="D4" s="43">
        <v>491285.99</v>
      </c>
      <c r="E4" s="43">
        <v>110039</v>
      </c>
      <c r="F4" s="5"/>
      <c r="G4" s="5"/>
      <c r="H4" s="121">
        <v>42587</v>
      </c>
    </row>
    <row r="5" spans="1:8" x14ac:dyDescent="0.3">
      <c r="A5" s="81">
        <v>2</v>
      </c>
      <c r="B5" s="82" t="s">
        <v>397</v>
      </c>
      <c r="C5" s="82" t="s">
        <v>398</v>
      </c>
      <c r="D5" s="43">
        <v>214874.85</v>
      </c>
      <c r="E5" s="43">
        <v>42788</v>
      </c>
      <c r="G5" s="5"/>
      <c r="H5" s="121">
        <v>42629</v>
      </c>
    </row>
    <row r="6" spans="1:8" x14ac:dyDescent="0.3">
      <c r="A6" s="81">
        <v>3</v>
      </c>
      <c r="B6" s="82" t="s">
        <v>409</v>
      </c>
      <c r="C6" s="82" t="s">
        <v>410</v>
      </c>
      <c r="D6" s="43">
        <v>202195.26</v>
      </c>
      <c r="E6" s="43">
        <v>45070</v>
      </c>
      <c r="F6" s="6"/>
      <c r="G6" s="5"/>
      <c r="H6" s="121">
        <v>42727</v>
      </c>
    </row>
    <row r="7" spans="1:8" x14ac:dyDescent="0.3">
      <c r="A7" s="81">
        <v>4</v>
      </c>
      <c r="B7" s="8" t="s">
        <v>165</v>
      </c>
      <c r="C7" s="8" t="s">
        <v>166</v>
      </c>
      <c r="D7" s="10">
        <v>170772.36000000002</v>
      </c>
      <c r="E7" s="10">
        <v>31251</v>
      </c>
      <c r="F7" s="19"/>
      <c r="G7" s="19"/>
      <c r="H7" s="12">
        <v>42531</v>
      </c>
    </row>
    <row r="8" spans="1:8" x14ac:dyDescent="0.3">
      <c r="A8" s="81">
        <v>5</v>
      </c>
      <c r="B8" s="8" t="s">
        <v>411</v>
      </c>
      <c r="C8" s="8" t="s">
        <v>412</v>
      </c>
      <c r="D8" s="10">
        <v>91996.97</v>
      </c>
      <c r="E8" s="10">
        <v>18730</v>
      </c>
      <c r="F8" s="19"/>
      <c r="G8" s="19"/>
      <c r="H8" s="12">
        <v>42671</v>
      </c>
    </row>
    <row r="9" spans="1:8" x14ac:dyDescent="0.3">
      <c r="A9" s="81">
        <v>6</v>
      </c>
      <c r="B9" s="8" t="s">
        <v>399</v>
      </c>
      <c r="C9" s="8" t="s">
        <v>400</v>
      </c>
      <c r="D9" s="10"/>
      <c r="E9" s="10"/>
      <c r="F9" s="19">
        <v>89295.34</v>
      </c>
      <c r="G9" s="19">
        <v>17622</v>
      </c>
      <c r="H9" s="12">
        <v>42700</v>
      </c>
    </row>
    <row r="10" spans="1:8" x14ac:dyDescent="0.3">
      <c r="A10" s="81">
        <v>7</v>
      </c>
      <c r="B10" s="8" t="s">
        <v>413</v>
      </c>
      <c r="C10" s="8" t="s">
        <v>414</v>
      </c>
      <c r="D10" s="10">
        <v>77127.44</v>
      </c>
      <c r="E10" s="10">
        <v>15457</v>
      </c>
      <c r="F10" s="19"/>
      <c r="G10" s="19"/>
      <c r="H10" s="12">
        <v>42580</v>
      </c>
    </row>
    <row r="11" spans="1:8" x14ac:dyDescent="0.3">
      <c r="A11" s="81">
        <v>8</v>
      </c>
      <c r="B11" s="8" t="s">
        <v>184</v>
      </c>
      <c r="C11" s="8" t="s">
        <v>185</v>
      </c>
      <c r="D11" s="9"/>
      <c r="E11" s="9"/>
      <c r="F11" s="10">
        <v>75302.290000000008</v>
      </c>
      <c r="G11" s="10">
        <v>15111</v>
      </c>
      <c r="H11" s="12">
        <v>42377</v>
      </c>
    </row>
    <row r="12" spans="1:8" x14ac:dyDescent="0.3">
      <c r="A12" s="81">
        <v>9</v>
      </c>
      <c r="B12" s="8" t="s">
        <v>415</v>
      </c>
      <c r="C12" s="8" t="s">
        <v>416</v>
      </c>
      <c r="D12" s="9">
        <v>73488.36</v>
      </c>
      <c r="E12" s="9">
        <v>14188</v>
      </c>
      <c r="F12" s="10"/>
      <c r="G12" s="10"/>
      <c r="H12" s="12">
        <v>42552</v>
      </c>
    </row>
    <row r="13" spans="1:8" x14ac:dyDescent="0.3">
      <c r="A13" s="81">
        <v>10</v>
      </c>
      <c r="B13" s="8" t="s">
        <v>401</v>
      </c>
      <c r="C13" s="8" t="s">
        <v>402</v>
      </c>
      <c r="D13" s="9"/>
      <c r="E13" s="9"/>
      <c r="F13" s="10">
        <v>57469.650000000009</v>
      </c>
      <c r="G13" s="10">
        <v>11421</v>
      </c>
      <c r="H13" s="12">
        <v>42664</v>
      </c>
    </row>
    <row r="14" spans="1:8" x14ac:dyDescent="0.3">
      <c r="A14" s="81">
        <v>11</v>
      </c>
      <c r="B14" s="8" t="s">
        <v>169</v>
      </c>
      <c r="C14" s="8" t="s">
        <v>170</v>
      </c>
      <c r="D14" s="10">
        <v>53791.17</v>
      </c>
      <c r="E14" s="10">
        <v>10655</v>
      </c>
      <c r="F14" s="18"/>
      <c r="G14" s="18"/>
      <c r="H14" s="12">
        <v>42503</v>
      </c>
    </row>
    <row r="15" spans="1:8" x14ac:dyDescent="0.3">
      <c r="A15" s="81">
        <v>12</v>
      </c>
      <c r="B15" s="8" t="s">
        <v>417</v>
      </c>
      <c r="C15" s="8" t="s">
        <v>418</v>
      </c>
      <c r="D15" s="10">
        <v>47816.490000000013</v>
      </c>
      <c r="E15" s="10">
        <v>10744</v>
      </c>
      <c r="F15" s="18"/>
      <c r="G15" s="18"/>
      <c r="H15" s="12">
        <v>42650</v>
      </c>
    </row>
    <row r="16" spans="1:8" x14ac:dyDescent="0.3">
      <c r="A16" s="81">
        <v>13</v>
      </c>
      <c r="B16" s="8" t="s">
        <v>419</v>
      </c>
      <c r="C16" s="8" t="s">
        <v>420</v>
      </c>
      <c r="D16" s="10">
        <v>45175.149999999994</v>
      </c>
      <c r="E16" s="10">
        <v>8844</v>
      </c>
      <c r="F16" s="18"/>
      <c r="G16" s="18"/>
      <c r="H16" s="12">
        <v>42559</v>
      </c>
    </row>
    <row r="17" spans="1:8" x14ac:dyDescent="0.3">
      <c r="A17" s="81">
        <v>14</v>
      </c>
      <c r="B17" s="8" t="s">
        <v>403</v>
      </c>
      <c r="C17" s="8" t="s">
        <v>404</v>
      </c>
      <c r="D17" s="10"/>
      <c r="E17" s="10"/>
      <c r="F17" s="18">
        <v>41249.840000000004</v>
      </c>
      <c r="G17" s="18">
        <v>7665</v>
      </c>
      <c r="H17" s="12">
        <v>42573</v>
      </c>
    </row>
    <row r="18" spans="1:8" x14ac:dyDescent="0.3">
      <c r="A18" s="81">
        <v>15</v>
      </c>
      <c r="B18" s="8" t="s">
        <v>405</v>
      </c>
      <c r="C18" s="8" t="s">
        <v>406</v>
      </c>
      <c r="D18" s="10"/>
      <c r="E18" s="10"/>
      <c r="F18" s="18">
        <v>39862.649999999994</v>
      </c>
      <c r="G18" s="18">
        <v>7823</v>
      </c>
      <c r="H18" s="12">
        <v>42608</v>
      </c>
    </row>
    <row r="19" spans="1:8" x14ac:dyDescent="0.3">
      <c r="A19" s="81">
        <v>16</v>
      </c>
      <c r="B19" s="8" t="s">
        <v>186</v>
      </c>
      <c r="C19" s="8" t="s">
        <v>187</v>
      </c>
      <c r="D19" s="10"/>
      <c r="E19" s="10"/>
      <c r="F19" s="9">
        <v>38482.57</v>
      </c>
      <c r="G19" s="9">
        <v>7690</v>
      </c>
      <c r="H19" s="12">
        <v>42461</v>
      </c>
    </row>
    <row r="20" spans="1:8" x14ac:dyDescent="0.3">
      <c r="A20" s="81">
        <v>17</v>
      </c>
      <c r="B20" s="13" t="s">
        <v>174</v>
      </c>
      <c r="C20" s="13" t="s">
        <v>175</v>
      </c>
      <c r="D20" s="10">
        <v>37088.340000000004</v>
      </c>
      <c r="E20" s="10">
        <v>7709</v>
      </c>
      <c r="F20" s="19"/>
      <c r="G20" s="19"/>
      <c r="H20" s="12">
        <v>42405</v>
      </c>
    </row>
    <row r="21" spans="1:8" x14ac:dyDescent="0.3">
      <c r="A21" s="81">
        <v>18</v>
      </c>
      <c r="B21" s="8" t="s">
        <v>176</v>
      </c>
      <c r="C21" s="13" t="s">
        <v>177</v>
      </c>
      <c r="D21" s="10">
        <v>36595.03</v>
      </c>
      <c r="E21" s="10">
        <v>7879</v>
      </c>
      <c r="F21" s="19"/>
      <c r="G21" s="19"/>
      <c r="H21" s="12">
        <v>42482</v>
      </c>
    </row>
    <row r="22" spans="1:8" x14ac:dyDescent="0.3">
      <c r="A22" s="81">
        <v>19</v>
      </c>
      <c r="B22" s="8" t="s">
        <v>178</v>
      </c>
      <c r="C22" s="8" t="s">
        <v>179</v>
      </c>
      <c r="D22" s="10">
        <v>34941.490000000005</v>
      </c>
      <c r="E22" s="10">
        <v>7144</v>
      </c>
      <c r="F22" s="19"/>
      <c r="G22" s="19"/>
      <c r="H22" s="12">
        <v>42475</v>
      </c>
    </row>
    <row r="23" spans="1:8" x14ac:dyDescent="0.3">
      <c r="A23" s="81">
        <v>20</v>
      </c>
      <c r="B23" s="8" t="s">
        <v>188</v>
      </c>
      <c r="C23" s="8" t="s">
        <v>189</v>
      </c>
      <c r="D23" s="10"/>
      <c r="E23" s="10"/>
      <c r="F23" s="9">
        <v>33916.949999999997</v>
      </c>
      <c r="G23" s="9">
        <v>7217</v>
      </c>
      <c r="H23" s="12">
        <v>42384</v>
      </c>
    </row>
    <row r="24" spans="1:8" x14ac:dyDescent="0.3">
      <c r="A24" s="81">
        <v>21</v>
      </c>
      <c r="B24" s="8" t="s">
        <v>421</v>
      </c>
      <c r="C24" s="8" t="s">
        <v>422</v>
      </c>
      <c r="D24" s="10">
        <v>27273.8</v>
      </c>
      <c r="E24" s="10">
        <v>5279</v>
      </c>
      <c r="F24" s="9"/>
      <c r="G24" s="9"/>
      <c r="H24" s="12">
        <v>42713</v>
      </c>
    </row>
    <row r="25" spans="1:8" ht="25.2" x14ac:dyDescent="0.3">
      <c r="A25" s="81">
        <v>22</v>
      </c>
      <c r="B25" s="8" t="s">
        <v>167</v>
      </c>
      <c r="C25" s="8" t="s">
        <v>168</v>
      </c>
      <c r="D25" s="10"/>
      <c r="E25" s="10"/>
      <c r="F25" s="10">
        <v>24219.29</v>
      </c>
      <c r="G25" s="10">
        <v>4904</v>
      </c>
      <c r="H25" s="12">
        <v>42524</v>
      </c>
    </row>
    <row r="26" spans="1:8" x14ac:dyDescent="0.3">
      <c r="A26" s="81">
        <v>23</v>
      </c>
      <c r="B26" s="8" t="s">
        <v>180</v>
      </c>
      <c r="C26" s="8" t="s">
        <v>181</v>
      </c>
      <c r="D26" s="9">
        <v>24096.71</v>
      </c>
      <c r="E26" s="9">
        <v>5242</v>
      </c>
      <c r="F26" s="10"/>
      <c r="G26" s="10"/>
      <c r="H26" s="12">
        <v>42419</v>
      </c>
    </row>
    <row r="27" spans="1:8" x14ac:dyDescent="0.3">
      <c r="A27" s="81">
        <v>24</v>
      </c>
      <c r="B27" s="13" t="s">
        <v>171</v>
      </c>
      <c r="C27" s="13" t="s">
        <v>172</v>
      </c>
      <c r="D27" s="10"/>
      <c r="E27" s="10"/>
      <c r="F27" s="10">
        <v>20374.599999999999</v>
      </c>
      <c r="G27" s="10">
        <v>4101</v>
      </c>
      <c r="H27" s="12">
        <v>42426</v>
      </c>
    </row>
    <row r="28" spans="1:8" x14ac:dyDescent="0.3">
      <c r="A28" s="81">
        <v>25</v>
      </c>
      <c r="B28" s="8" t="s">
        <v>182</v>
      </c>
      <c r="C28" s="8" t="s">
        <v>183</v>
      </c>
      <c r="D28" s="9">
        <v>18838.8</v>
      </c>
      <c r="E28" s="9">
        <v>3736</v>
      </c>
      <c r="F28" s="10"/>
      <c r="G28" s="10"/>
      <c r="H28" s="12">
        <v>42370</v>
      </c>
    </row>
    <row r="29" spans="1:8" x14ac:dyDescent="0.3">
      <c r="A29" s="81">
        <v>26</v>
      </c>
      <c r="B29" s="13" t="s">
        <v>98</v>
      </c>
      <c r="C29" s="13" t="s">
        <v>99</v>
      </c>
      <c r="D29" s="10">
        <v>6955.36</v>
      </c>
      <c r="E29" s="10">
        <v>1313</v>
      </c>
      <c r="F29" s="19"/>
      <c r="G29" s="19"/>
      <c r="H29" s="12">
        <v>42363</v>
      </c>
    </row>
    <row r="30" spans="1:8" x14ac:dyDescent="0.3">
      <c r="A30" s="81">
        <v>27</v>
      </c>
      <c r="B30" s="8" t="s">
        <v>97</v>
      </c>
      <c r="C30" s="8" t="s">
        <v>97</v>
      </c>
      <c r="D30" s="19">
        <v>4714.01</v>
      </c>
      <c r="E30" s="19">
        <v>905</v>
      </c>
      <c r="F30" s="10"/>
      <c r="G30" s="10"/>
      <c r="H30" s="12">
        <v>42356</v>
      </c>
    </row>
    <row r="31" spans="1:8" x14ac:dyDescent="0.3">
      <c r="A31" s="81">
        <v>28</v>
      </c>
      <c r="B31" s="8" t="s">
        <v>93</v>
      </c>
      <c r="C31" s="8" t="s">
        <v>94</v>
      </c>
      <c r="D31" s="19">
        <v>660.2</v>
      </c>
      <c r="E31" s="19">
        <v>382</v>
      </c>
      <c r="F31" s="10"/>
      <c r="G31" s="10"/>
      <c r="H31" s="12">
        <v>42188</v>
      </c>
    </row>
    <row r="32" spans="1:8" ht="25.2" x14ac:dyDescent="0.3">
      <c r="A32" s="81">
        <v>29</v>
      </c>
      <c r="B32" s="8" t="s">
        <v>95</v>
      </c>
      <c r="C32" s="8" t="s">
        <v>96</v>
      </c>
      <c r="D32" s="10"/>
      <c r="E32" s="10"/>
      <c r="F32" s="19">
        <v>221.2</v>
      </c>
      <c r="G32" s="19">
        <v>35</v>
      </c>
      <c r="H32" s="12" t="s">
        <v>173</v>
      </c>
    </row>
    <row r="33" spans="1:8" x14ac:dyDescent="0.3">
      <c r="A33" s="81">
        <v>30</v>
      </c>
      <c r="B33" s="8" t="s">
        <v>100</v>
      </c>
      <c r="C33" s="8" t="s">
        <v>100</v>
      </c>
      <c r="D33" s="9">
        <v>190.24</v>
      </c>
      <c r="E33" s="9">
        <v>61</v>
      </c>
      <c r="F33" s="10"/>
      <c r="G33" s="10"/>
      <c r="H33" s="12">
        <v>42342</v>
      </c>
    </row>
    <row r="34" spans="1:8" ht="25.2" x14ac:dyDescent="0.3">
      <c r="A34" s="81">
        <v>31</v>
      </c>
      <c r="B34" s="8" t="s">
        <v>53</v>
      </c>
      <c r="C34" s="8" t="s">
        <v>54</v>
      </c>
      <c r="D34" s="9"/>
      <c r="E34" s="9"/>
      <c r="F34" s="10">
        <v>485</v>
      </c>
      <c r="G34" s="10">
        <v>277</v>
      </c>
      <c r="H34" s="12">
        <v>42069</v>
      </c>
    </row>
    <row r="35" spans="1:8" x14ac:dyDescent="0.3">
      <c r="D35" s="20">
        <f>SUM(D4:D34)</f>
        <v>1659878.02</v>
      </c>
      <c r="E35" s="20">
        <f>SUM(E4:E34)</f>
        <v>347416</v>
      </c>
      <c r="F35" s="20">
        <f>SUM(F4:F34)</f>
        <v>420879.38</v>
      </c>
      <c r="G35" s="20">
        <f>SUM(G4:G34)</f>
        <v>83866</v>
      </c>
    </row>
    <row r="38" spans="1:8" x14ac:dyDescent="0.3">
      <c r="B38" s="6"/>
      <c r="C38" s="6"/>
      <c r="D38" s="124" t="s">
        <v>5</v>
      </c>
      <c r="E38" s="124"/>
      <c r="F38" s="125" t="s">
        <v>45</v>
      </c>
      <c r="G38" s="126"/>
    </row>
    <row r="39" spans="1:8" x14ac:dyDescent="0.3">
      <c r="B39" s="21" t="s">
        <v>8</v>
      </c>
      <c r="C39" s="21"/>
      <c r="D39" s="123">
        <f>D35+F35</f>
        <v>2080757.4</v>
      </c>
      <c r="E39" s="124"/>
      <c r="F39" s="127">
        <f>E35+G35</f>
        <v>431282</v>
      </c>
      <c r="G39" s="128"/>
    </row>
  </sheetData>
  <sortState ref="A7:H34">
    <sortCondition descending="1" ref="D7:D34"/>
  </sortState>
  <mergeCells count="7">
    <mergeCell ref="D39:E39"/>
    <mergeCell ref="F38:G38"/>
    <mergeCell ref="F39:G39"/>
    <mergeCell ref="B1:C2"/>
    <mergeCell ref="D1:E2"/>
    <mergeCell ref="F1:G2"/>
    <mergeCell ref="D38:E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workbookViewId="0">
      <selection activeCell="M18" sqref="M18"/>
    </sheetView>
  </sheetViews>
  <sheetFormatPr defaultRowHeight="14.4" x14ac:dyDescent="0.3"/>
  <cols>
    <col min="1" max="1" width="3.88671875" customWidth="1"/>
    <col min="2" max="2" width="32.33203125" customWidth="1"/>
    <col min="3" max="3" width="40" customWidth="1"/>
    <col min="4" max="4" width="15.5546875" customWidth="1"/>
    <col min="5" max="5" width="11.44140625" bestFit="1" customWidth="1"/>
    <col min="6" max="6" width="15" customWidth="1"/>
    <col min="7" max="7" width="11.109375" customWidth="1"/>
    <col min="8" max="8" width="13.88671875" bestFit="1" customWidth="1"/>
    <col min="9" max="9" width="11.44140625" bestFit="1" customWidth="1"/>
    <col min="10" max="10" width="15.21875" customWidth="1"/>
  </cols>
  <sheetData>
    <row r="1" spans="1:10" ht="17.399999999999999" x14ac:dyDescent="0.3">
      <c r="A1" s="1"/>
      <c r="B1" s="135" t="s">
        <v>0</v>
      </c>
      <c r="C1" s="136"/>
      <c r="D1" s="129" t="s">
        <v>1</v>
      </c>
      <c r="E1" s="134"/>
      <c r="F1" s="129" t="s">
        <v>2</v>
      </c>
      <c r="G1" s="134"/>
      <c r="H1" s="129" t="s">
        <v>3</v>
      </c>
      <c r="I1" s="134"/>
    </row>
    <row r="2" spans="1:10" x14ac:dyDescent="0.3">
      <c r="A2" s="3"/>
      <c r="B2" s="4"/>
      <c r="C2" s="4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  <c r="J2" s="6"/>
    </row>
    <row r="3" spans="1:10" x14ac:dyDescent="0.3">
      <c r="A3" s="7">
        <v>1</v>
      </c>
      <c r="B3" s="8" t="s">
        <v>458</v>
      </c>
      <c r="C3" s="8" t="s">
        <v>459</v>
      </c>
      <c r="D3" s="101">
        <v>228559.02</v>
      </c>
      <c r="E3" s="101">
        <v>46210</v>
      </c>
      <c r="F3" s="118"/>
      <c r="G3" s="119"/>
      <c r="H3" s="70"/>
      <c r="I3" s="70"/>
      <c r="J3" s="12">
        <v>42678</v>
      </c>
    </row>
    <row r="4" spans="1:10" ht="25.2" x14ac:dyDescent="0.3">
      <c r="A4" s="7">
        <v>2</v>
      </c>
      <c r="B4" s="8" t="s">
        <v>460</v>
      </c>
      <c r="C4" s="13" t="s">
        <v>461</v>
      </c>
      <c r="D4" s="104">
        <v>159226.29999999999</v>
      </c>
      <c r="E4" s="104">
        <v>31073</v>
      </c>
      <c r="F4" s="73"/>
      <c r="G4" s="73"/>
      <c r="H4" s="70"/>
      <c r="I4" s="70"/>
      <c r="J4" s="12">
        <v>42713</v>
      </c>
    </row>
    <row r="5" spans="1:10" x14ac:dyDescent="0.3">
      <c r="A5" s="7">
        <v>3</v>
      </c>
      <c r="B5" s="8" t="s">
        <v>210</v>
      </c>
      <c r="C5" s="8" t="s">
        <v>211</v>
      </c>
      <c r="D5" s="101">
        <v>141012.37</v>
      </c>
      <c r="E5" s="101">
        <v>28568</v>
      </c>
      <c r="F5" s="75"/>
      <c r="G5" s="75"/>
      <c r="H5" s="70"/>
      <c r="I5" s="70"/>
      <c r="J5" s="121">
        <v>42531</v>
      </c>
    </row>
    <row r="6" spans="1:10" x14ac:dyDescent="0.3">
      <c r="A6" s="7">
        <v>4</v>
      </c>
      <c r="B6" s="8" t="s">
        <v>260</v>
      </c>
      <c r="C6" s="13" t="s">
        <v>261</v>
      </c>
      <c r="D6" s="107">
        <v>132534.17000000001</v>
      </c>
      <c r="E6" s="107">
        <v>29012</v>
      </c>
      <c r="F6" s="71"/>
      <c r="G6" s="71"/>
      <c r="H6" s="77"/>
      <c r="I6" s="77"/>
      <c r="J6" s="12">
        <v>42552</v>
      </c>
    </row>
    <row r="7" spans="1:10" x14ac:dyDescent="0.3">
      <c r="A7" s="7">
        <v>5</v>
      </c>
      <c r="B7" s="8" t="s">
        <v>206</v>
      </c>
      <c r="C7" s="13" t="s">
        <v>207</v>
      </c>
      <c r="D7" s="107">
        <v>121353.64</v>
      </c>
      <c r="E7" s="107">
        <v>27103</v>
      </c>
      <c r="F7" s="71"/>
      <c r="G7" s="71"/>
      <c r="H7" s="77"/>
      <c r="I7" s="77"/>
      <c r="J7" s="121">
        <v>42412</v>
      </c>
    </row>
    <row r="8" spans="1:10" x14ac:dyDescent="0.3">
      <c r="A8" s="7">
        <v>6</v>
      </c>
      <c r="B8" s="8" t="s">
        <v>208</v>
      </c>
      <c r="C8" s="13" t="s">
        <v>209</v>
      </c>
      <c r="D8" s="103">
        <v>114565.83</v>
      </c>
      <c r="E8" s="103">
        <v>22944</v>
      </c>
      <c r="F8" s="71"/>
      <c r="G8" s="71"/>
      <c r="H8" s="70"/>
      <c r="I8" s="70"/>
      <c r="J8" s="121">
        <v>42447</v>
      </c>
    </row>
    <row r="9" spans="1:10" x14ac:dyDescent="0.3">
      <c r="A9" s="7">
        <v>7</v>
      </c>
      <c r="B9" s="8" t="s">
        <v>220</v>
      </c>
      <c r="C9" s="13" t="s">
        <v>221</v>
      </c>
      <c r="D9" s="103">
        <v>110861.91</v>
      </c>
      <c r="E9" s="103">
        <v>22975</v>
      </c>
      <c r="F9" s="71"/>
      <c r="G9" s="71"/>
      <c r="H9" s="70"/>
      <c r="I9" s="70"/>
      <c r="J9" s="121">
        <v>42391</v>
      </c>
    </row>
    <row r="10" spans="1:10" x14ac:dyDescent="0.3">
      <c r="A10" s="7">
        <v>8</v>
      </c>
      <c r="B10" s="8" t="s">
        <v>222</v>
      </c>
      <c r="C10" s="13" t="s">
        <v>223</v>
      </c>
      <c r="D10" s="107">
        <v>109841.84</v>
      </c>
      <c r="E10" s="107">
        <v>25869</v>
      </c>
      <c r="F10" s="71"/>
      <c r="G10" s="71"/>
      <c r="H10" s="77"/>
      <c r="I10" s="77"/>
      <c r="J10" s="121">
        <v>42398</v>
      </c>
    </row>
    <row r="11" spans="1:10" x14ac:dyDescent="0.3">
      <c r="A11" s="7">
        <v>9</v>
      </c>
      <c r="B11" s="8" t="s">
        <v>224</v>
      </c>
      <c r="C11" s="13" t="s">
        <v>225</v>
      </c>
      <c r="D11" s="104">
        <v>105460.85</v>
      </c>
      <c r="E11" s="104">
        <v>18520</v>
      </c>
      <c r="F11" s="75"/>
      <c r="G11" s="75"/>
      <c r="H11" s="70"/>
      <c r="I11" s="70"/>
      <c r="J11" s="121">
        <v>42426</v>
      </c>
    </row>
    <row r="12" spans="1:10" x14ac:dyDescent="0.3">
      <c r="A12" s="7">
        <v>10</v>
      </c>
      <c r="B12" s="8" t="s">
        <v>462</v>
      </c>
      <c r="C12" s="13" t="s">
        <v>463</v>
      </c>
      <c r="D12" s="104">
        <v>92192.83</v>
      </c>
      <c r="E12" s="104">
        <v>18860</v>
      </c>
      <c r="F12" s="75"/>
      <c r="G12" s="75"/>
      <c r="H12" s="70"/>
      <c r="I12" s="70"/>
      <c r="J12" s="12">
        <v>42580</v>
      </c>
    </row>
    <row r="13" spans="1:10" x14ac:dyDescent="0.3">
      <c r="A13" s="7">
        <v>11</v>
      </c>
      <c r="B13" s="8" t="s">
        <v>464</v>
      </c>
      <c r="C13" s="13" t="s">
        <v>465</v>
      </c>
      <c r="D13" s="104">
        <v>88294.71</v>
      </c>
      <c r="E13" s="104">
        <v>19279</v>
      </c>
      <c r="F13" s="76"/>
      <c r="G13" s="76"/>
      <c r="H13" s="70"/>
      <c r="I13" s="70"/>
      <c r="J13" s="12">
        <v>42594</v>
      </c>
    </row>
    <row r="14" spans="1:10" x14ac:dyDescent="0.3">
      <c r="A14" s="7">
        <v>12</v>
      </c>
      <c r="B14" s="8" t="s">
        <v>466</v>
      </c>
      <c r="C14" s="13" t="s">
        <v>467</v>
      </c>
      <c r="D14" s="104">
        <v>81189.97</v>
      </c>
      <c r="E14" s="104">
        <v>17246</v>
      </c>
      <c r="F14" s="75"/>
      <c r="G14" s="75"/>
      <c r="H14" s="70"/>
      <c r="I14" s="70"/>
      <c r="J14" s="12">
        <v>42615</v>
      </c>
    </row>
    <row r="15" spans="1:10" x14ac:dyDescent="0.3">
      <c r="A15" s="7">
        <v>13</v>
      </c>
      <c r="B15" s="8" t="s">
        <v>468</v>
      </c>
      <c r="C15" s="13" t="s">
        <v>469</v>
      </c>
      <c r="D15" s="104">
        <v>64999.890000000007</v>
      </c>
      <c r="E15" s="104">
        <v>12719</v>
      </c>
      <c r="F15" s="71"/>
      <c r="G15" s="71"/>
      <c r="H15" s="73"/>
      <c r="I15" s="73"/>
      <c r="J15" s="12">
        <v>42650</v>
      </c>
    </row>
    <row r="16" spans="1:10" x14ac:dyDescent="0.3">
      <c r="A16" s="7">
        <v>14</v>
      </c>
      <c r="B16" s="8" t="s">
        <v>226</v>
      </c>
      <c r="C16" s="13" t="s">
        <v>227</v>
      </c>
      <c r="D16" s="104">
        <v>57388.710000000006</v>
      </c>
      <c r="E16" s="104">
        <v>13901</v>
      </c>
      <c r="F16" s="75"/>
      <c r="G16" s="75"/>
      <c r="H16" s="70"/>
      <c r="I16" s="70"/>
      <c r="J16" s="121">
        <v>42489</v>
      </c>
    </row>
    <row r="17" spans="1:10" x14ac:dyDescent="0.3">
      <c r="A17" s="7">
        <v>15</v>
      </c>
      <c r="B17" s="8" t="s">
        <v>470</v>
      </c>
      <c r="C17" s="13" t="s">
        <v>471</v>
      </c>
      <c r="D17" s="103">
        <v>55793.68</v>
      </c>
      <c r="E17" s="103">
        <v>11130</v>
      </c>
      <c r="F17" s="71"/>
      <c r="G17" s="71"/>
      <c r="H17" s="6"/>
      <c r="I17" s="6"/>
      <c r="J17" s="12">
        <v>42657</v>
      </c>
    </row>
    <row r="18" spans="1:10" x14ac:dyDescent="0.3">
      <c r="A18" s="7">
        <v>16</v>
      </c>
      <c r="B18" s="8" t="s">
        <v>228</v>
      </c>
      <c r="C18" s="13" t="s">
        <v>229</v>
      </c>
      <c r="D18" s="107">
        <v>52524.37</v>
      </c>
      <c r="E18" s="107">
        <v>10218</v>
      </c>
      <c r="F18" s="71"/>
      <c r="G18" s="71"/>
      <c r="H18" s="77"/>
      <c r="I18" s="77"/>
      <c r="J18" s="121">
        <v>42405</v>
      </c>
    </row>
    <row r="19" spans="1:10" x14ac:dyDescent="0.3">
      <c r="A19" s="7">
        <v>17</v>
      </c>
      <c r="B19" s="8" t="s">
        <v>472</v>
      </c>
      <c r="C19" s="13" t="s">
        <v>473</v>
      </c>
      <c r="D19" s="103">
        <v>51139.15</v>
      </c>
      <c r="E19" s="103">
        <v>10794</v>
      </c>
      <c r="F19" s="71"/>
      <c r="G19" s="71"/>
      <c r="H19" s="70"/>
      <c r="I19" s="70"/>
      <c r="J19" s="12">
        <v>42587</v>
      </c>
    </row>
    <row r="20" spans="1:10" x14ac:dyDescent="0.3">
      <c r="A20" s="7">
        <v>18</v>
      </c>
      <c r="B20" s="8" t="s">
        <v>230</v>
      </c>
      <c r="C20" s="13" t="s">
        <v>231</v>
      </c>
      <c r="D20" s="107">
        <v>47742.26</v>
      </c>
      <c r="E20" s="107">
        <v>10177</v>
      </c>
      <c r="F20" s="71"/>
      <c r="G20" s="71"/>
      <c r="H20" s="77"/>
      <c r="I20" s="77"/>
      <c r="J20" s="121">
        <v>42391</v>
      </c>
    </row>
    <row r="21" spans="1:10" x14ac:dyDescent="0.3">
      <c r="A21" s="7">
        <v>19</v>
      </c>
      <c r="B21" s="8" t="s">
        <v>474</v>
      </c>
      <c r="C21" s="13" t="s">
        <v>475</v>
      </c>
      <c r="D21" s="107">
        <v>46846.479999999996</v>
      </c>
      <c r="E21" s="107">
        <v>9256</v>
      </c>
      <c r="F21" s="71"/>
      <c r="G21" s="71"/>
      <c r="H21" s="77"/>
      <c r="I21" s="77"/>
      <c r="J21" s="12">
        <v>42692</v>
      </c>
    </row>
    <row r="22" spans="1:10" x14ac:dyDescent="0.3">
      <c r="A22" s="7">
        <v>20</v>
      </c>
      <c r="B22" s="8" t="s">
        <v>476</v>
      </c>
      <c r="C22" s="13" t="s">
        <v>477</v>
      </c>
      <c r="D22" s="107">
        <v>41240.21</v>
      </c>
      <c r="E22" s="107">
        <v>8262</v>
      </c>
      <c r="F22" s="70"/>
      <c r="G22" s="70"/>
      <c r="H22" s="77"/>
      <c r="I22" s="77"/>
      <c r="J22" s="12">
        <v>42713</v>
      </c>
    </row>
    <row r="23" spans="1:10" x14ac:dyDescent="0.3">
      <c r="A23" s="7">
        <v>21</v>
      </c>
      <c r="B23" s="8" t="s">
        <v>232</v>
      </c>
      <c r="C23" s="8" t="s">
        <v>233</v>
      </c>
      <c r="D23" s="105">
        <v>40004.129999999997</v>
      </c>
      <c r="E23" s="105">
        <v>7953</v>
      </c>
      <c r="F23" s="71"/>
      <c r="G23" s="71"/>
      <c r="H23" s="77"/>
      <c r="I23" s="77"/>
      <c r="J23" s="121">
        <v>42377</v>
      </c>
    </row>
    <row r="24" spans="1:10" x14ac:dyDescent="0.3">
      <c r="A24" s="7">
        <v>22</v>
      </c>
      <c r="B24" s="13" t="s">
        <v>246</v>
      </c>
      <c r="C24" s="13" t="s">
        <v>247</v>
      </c>
      <c r="D24" s="107">
        <v>38945.730000000003</v>
      </c>
      <c r="E24" s="107">
        <v>8489</v>
      </c>
      <c r="F24" s="71"/>
      <c r="G24" s="71"/>
      <c r="H24" s="70"/>
      <c r="I24" s="70"/>
      <c r="J24" s="121">
        <v>42545</v>
      </c>
    </row>
    <row r="25" spans="1:10" x14ac:dyDescent="0.3">
      <c r="A25" s="7">
        <v>23</v>
      </c>
      <c r="B25" s="13" t="s">
        <v>105</v>
      </c>
      <c r="C25" s="13" t="s">
        <v>106</v>
      </c>
      <c r="D25" s="107">
        <v>38334.620000000003</v>
      </c>
      <c r="E25" s="107">
        <v>6752</v>
      </c>
      <c r="F25" s="71"/>
      <c r="G25" s="71"/>
      <c r="H25" s="70"/>
      <c r="I25" s="70"/>
      <c r="J25" s="121">
        <v>42363</v>
      </c>
    </row>
    <row r="26" spans="1:10" x14ac:dyDescent="0.3">
      <c r="A26" s="7">
        <v>24</v>
      </c>
      <c r="B26" s="98" t="s">
        <v>212</v>
      </c>
      <c r="C26" s="13" t="s">
        <v>213</v>
      </c>
      <c r="D26" s="106">
        <v>38162.559999999998</v>
      </c>
      <c r="E26" s="106">
        <v>7846</v>
      </c>
      <c r="F26" s="75"/>
      <c r="G26" s="75"/>
      <c r="H26" s="70"/>
      <c r="I26" s="70"/>
      <c r="J26" s="12">
        <v>42465</v>
      </c>
    </row>
    <row r="27" spans="1:10" x14ac:dyDescent="0.3">
      <c r="A27" s="7">
        <v>25</v>
      </c>
      <c r="B27" s="13" t="s">
        <v>478</v>
      </c>
      <c r="C27" s="13" t="s">
        <v>479</v>
      </c>
      <c r="D27" s="103">
        <v>37121.160000000003</v>
      </c>
      <c r="E27" s="103">
        <v>7417</v>
      </c>
      <c r="F27" s="70"/>
      <c r="G27" s="70"/>
      <c r="H27" s="70"/>
      <c r="I27" s="70"/>
      <c r="J27" s="12">
        <v>42643</v>
      </c>
    </row>
    <row r="28" spans="1:10" x14ac:dyDescent="0.3">
      <c r="A28" s="7">
        <v>26</v>
      </c>
      <c r="B28" s="13" t="s">
        <v>234</v>
      </c>
      <c r="C28" s="13" t="s">
        <v>235</v>
      </c>
      <c r="D28" s="103">
        <v>36949.320000000007</v>
      </c>
      <c r="E28" s="103">
        <v>7773</v>
      </c>
      <c r="F28" s="70"/>
      <c r="G28" s="70"/>
      <c r="H28" s="71"/>
      <c r="I28" s="71"/>
      <c r="J28" s="12">
        <v>42517</v>
      </c>
    </row>
    <row r="29" spans="1:10" x14ac:dyDescent="0.3">
      <c r="A29" s="7">
        <v>27</v>
      </c>
      <c r="B29" s="13" t="s">
        <v>236</v>
      </c>
      <c r="C29" s="13" t="s">
        <v>237</v>
      </c>
      <c r="D29" s="103">
        <v>31882.489999999998</v>
      </c>
      <c r="E29" s="103">
        <v>6818</v>
      </c>
      <c r="F29" s="70"/>
      <c r="G29" s="70"/>
      <c r="H29" s="71"/>
      <c r="I29" s="71"/>
      <c r="J29" s="121">
        <v>42419</v>
      </c>
    </row>
    <row r="30" spans="1:10" x14ac:dyDescent="0.3">
      <c r="A30" s="7">
        <v>28</v>
      </c>
      <c r="B30" s="13" t="s">
        <v>238</v>
      </c>
      <c r="C30" s="13" t="s">
        <v>239</v>
      </c>
      <c r="D30" s="103">
        <v>31791.21</v>
      </c>
      <c r="E30" s="103">
        <v>6422</v>
      </c>
      <c r="F30" s="70"/>
      <c r="G30" s="70"/>
      <c r="H30" s="71"/>
      <c r="I30" s="71"/>
      <c r="J30" s="121">
        <v>42489</v>
      </c>
    </row>
    <row r="31" spans="1:10" x14ac:dyDescent="0.3">
      <c r="A31" s="7">
        <v>29</v>
      </c>
      <c r="B31" s="13" t="s">
        <v>240</v>
      </c>
      <c r="C31" s="13" t="s">
        <v>241</v>
      </c>
      <c r="D31" s="103">
        <v>30015.66</v>
      </c>
      <c r="E31" s="103">
        <v>5795</v>
      </c>
      <c r="F31" s="70"/>
      <c r="G31" s="70"/>
      <c r="H31" s="71"/>
      <c r="I31" s="71"/>
      <c r="J31" s="121">
        <v>42433</v>
      </c>
    </row>
    <row r="32" spans="1:10" x14ac:dyDescent="0.3">
      <c r="A32" s="7">
        <v>30</v>
      </c>
      <c r="B32" s="13" t="s">
        <v>101</v>
      </c>
      <c r="C32" s="13" t="s">
        <v>102</v>
      </c>
      <c r="D32" s="104">
        <v>29838.5</v>
      </c>
      <c r="E32" s="104">
        <v>7181</v>
      </c>
      <c r="F32" s="73"/>
      <c r="G32" s="73"/>
      <c r="H32" s="71"/>
      <c r="I32" s="71"/>
      <c r="J32" s="12">
        <v>42321</v>
      </c>
    </row>
    <row r="33" spans="1:10" x14ac:dyDescent="0.3">
      <c r="A33" s="7">
        <v>31</v>
      </c>
      <c r="B33" s="13" t="s">
        <v>480</v>
      </c>
      <c r="C33" s="13" t="s">
        <v>481</v>
      </c>
      <c r="D33" s="104">
        <v>27614.87</v>
      </c>
      <c r="E33" s="104">
        <v>6275</v>
      </c>
      <c r="F33" s="73"/>
      <c r="G33" s="73"/>
      <c r="H33" s="71"/>
      <c r="I33" s="71"/>
      <c r="J33" s="12">
        <v>42594</v>
      </c>
    </row>
    <row r="34" spans="1:10" x14ac:dyDescent="0.3">
      <c r="A34" s="7">
        <v>32</v>
      </c>
      <c r="B34" s="8" t="s">
        <v>214</v>
      </c>
      <c r="C34" s="8" t="s">
        <v>215</v>
      </c>
      <c r="D34" s="105">
        <v>27109.03</v>
      </c>
      <c r="E34" s="105">
        <v>5560</v>
      </c>
      <c r="F34" s="71"/>
      <c r="G34" s="71"/>
      <c r="H34" s="77"/>
      <c r="I34" s="77"/>
      <c r="J34" s="12">
        <v>42475</v>
      </c>
    </row>
    <row r="35" spans="1:10" x14ac:dyDescent="0.3">
      <c r="A35" s="7">
        <v>33</v>
      </c>
      <c r="B35" s="13" t="s">
        <v>242</v>
      </c>
      <c r="C35" s="13" t="s">
        <v>243</v>
      </c>
      <c r="D35" s="104">
        <v>25024.739999999998</v>
      </c>
      <c r="E35" s="104">
        <v>5268</v>
      </c>
      <c r="F35" s="71"/>
      <c r="G35" s="71"/>
      <c r="H35" s="78"/>
      <c r="I35" s="78"/>
      <c r="J35" s="12">
        <v>42482</v>
      </c>
    </row>
    <row r="36" spans="1:10" x14ac:dyDescent="0.3">
      <c r="A36" s="7">
        <v>34</v>
      </c>
      <c r="B36" s="98" t="s">
        <v>216</v>
      </c>
      <c r="C36" s="13" t="s">
        <v>217</v>
      </c>
      <c r="D36" s="104">
        <v>24114.879999999997</v>
      </c>
      <c r="E36" s="104">
        <v>6030</v>
      </c>
      <c r="F36" s="73"/>
      <c r="G36" s="73"/>
      <c r="H36" s="70"/>
      <c r="I36" s="70"/>
      <c r="J36" s="12">
        <v>42461</v>
      </c>
    </row>
    <row r="37" spans="1:10" x14ac:dyDescent="0.3">
      <c r="A37" s="7">
        <v>35</v>
      </c>
      <c r="B37" s="8" t="s">
        <v>482</v>
      </c>
      <c r="C37" s="13" t="s">
        <v>483</v>
      </c>
      <c r="D37" s="104">
        <v>23788.670000000002</v>
      </c>
      <c r="E37" s="104">
        <v>4919</v>
      </c>
      <c r="F37" s="73"/>
      <c r="G37" s="73"/>
      <c r="H37" s="70"/>
      <c r="I37" s="70"/>
      <c r="J37" s="12">
        <v>42636</v>
      </c>
    </row>
    <row r="38" spans="1:10" x14ac:dyDescent="0.3">
      <c r="A38" s="7">
        <v>36</v>
      </c>
      <c r="B38" s="8" t="s">
        <v>484</v>
      </c>
      <c r="C38" s="13" t="s">
        <v>485</v>
      </c>
      <c r="D38" s="107">
        <v>22099.94</v>
      </c>
      <c r="E38" s="107">
        <v>4233</v>
      </c>
      <c r="F38" s="71"/>
      <c r="G38" s="71"/>
      <c r="H38" s="70"/>
      <c r="I38" s="70"/>
      <c r="J38" s="12">
        <v>42692</v>
      </c>
    </row>
    <row r="39" spans="1:10" x14ac:dyDescent="0.3">
      <c r="A39" s="7">
        <v>37</v>
      </c>
      <c r="B39" s="13" t="s">
        <v>486</v>
      </c>
      <c r="C39" s="13" t="s">
        <v>487</v>
      </c>
      <c r="D39" s="103">
        <v>21096.27</v>
      </c>
      <c r="E39" s="103">
        <v>4356</v>
      </c>
      <c r="F39" s="70"/>
      <c r="G39" s="70"/>
      <c r="H39" s="71"/>
      <c r="I39" s="71"/>
      <c r="J39" s="12">
        <v>42622</v>
      </c>
    </row>
    <row r="40" spans="1:10" x14ac:dyDescent="0.3">
      <c r="A40" s="7">
        <v>38</v>
      </c>
      <c r="B40" s="13" t="s">
        <v>488</v>
      </c>
      <c r="C40" s="13" t="s">
        <v>489</v>
      </c>
      <c r="D40" s="103">
        <v>18012.669999999998</v>
      </c>
      <c r="E40" s="103">
        <v>4294</v>
      </c>
      <c r="F40" s="70"/>
      <c r="G40" s="70"/>
      <c r="H40" s="71"/>
      <c r="I40" s="71"/>
      <c r="J40" s="12">
        <v>42734</v>
      </c>
    </row>
    <row r="41" spans="1:10" x14ac:dyDescent="0.3">
      <c r="A41" s="7">
        <v>39</v>
      </c>
      <c r="B41" s="13" t="s">
        <v>244</v>
      </c>
      <c r="C41" s="13" t="s">
        <v>245</v>
      </c>
      <c r="D41" s="103">
        <v>17177.54</v>
      </c>
      <c r="E41" s="103">
        <v>3292</v>
      </c>
      <c r="F41" s="70"/>
      <c r="G41" s="70"/>
      <c r="H41" s="71"/>
      <c r="I41" s="71"/>
      <c r="J41" s="121">
        <v>42405</v>
      </c>
    </row>
    <row r="42" spans="1:10" ht="25.2" x14ac:dyDescent="0.3">
      <c r="A42" s="7">
        <v>40</v>
      </c>
      <c r="B42" s="13" t="s">
        <v>248</v>
      </c>
      <c r="C42" s="13" t="s">
        <v>249</v>
      </c>
      <c r="D42" s="103">
        <v>16806.310000000001</v>
      </c>
      <c r="E42" s="103">
        <v>3393</v>
      </c>
      <c r="F42" s="70"/>
      <c r="G42" s="70"/>
      <c r="H42" s="71"/>
      <c r="I42" s="71"/>
      <c r="J42" s="121">
        <v>42454</v>
      </c>
    </row>
    <row r="43" spans="1:10" x14ac:dyDescent="0.3">
      <c r="A43" s="7">
        <v>41</v>
      </c>
      <c r="B43" s="13" t="s">
        <v>250</v>
      </c>
      <c r="C43" s="13" t="s">
        <v>251</v>
      </c>
      <c r="D43" s="103">
        <v>14892.3</v>
      </c>
      <c r="E43" s="103">
        <v>3070</v>
      </c>
      <c r="F43" s="70"/>
      <c r="G43" s="70"/>
      <c r="H43" s="71"/>
      <c r="I43" s="71"/>
      <c r="J43" s="121">
        <v>42384</v>
      </c>
    </row>
    <row r="44" spans="1:10" x14ac:dyDescent="0.3">
      <c r="A44" s="7">
        <v>42</v>
      </c>
      <c r="B44" s="8" t="s">
        <v>252</v>
      </c>
      <c r="C44" s="8" t="s">
        <v>253</v>
      </c>
      <c r="D44" s="101">
        <v>13266.37</v>
      </c>
      <c r="E44" s="101">
        <v>2687</v>
      </c>
      <c r="F44" s="75"/>
      <c r="G44" s="75"/>
      <c r="H44" s="70"/>
      <c r="I44" s="70"/>
      <c r="J44" s="121">
        <v>42489</v>
      </c>
    </row>
    <row r="45" spans="1:10" x14ac:dyDescent="0.3">
      <c r="A45" s="7">
        <v>43</v>
      </c>
      <c r="B45" s="13" t="s">
        <v>254</v>
      </c>
      <c r="C45" s="13" t="s">
        <v>255</v>
      </c>
      <c r="D45" s="102">
        <v>12568.310000000001</v>
      </c>
      <c r="E45" s="102">
        <v>2549</v>
      </c>
      <c r="F45" s="70"/>
      <c r="G45" s="70"/>
      <c r="H45" s="71"/>
      <c r="I45" s="71"/>
      <c r="J45" s="121">
        <v>42475</v>
      </c>
    </row>
    <row r="46" spans="1:10" x14ac:dyDescent="0.3">
      <c r="A46" s="7">
        <v>44</v>
      </c>
      <c r="B46" s="8" t="s">
        <v>256</v>
      </c>
      <c r="C46" s="13" t="s">
        <v>257</v>
      </c>
      <c r="D46" s="104">
        <v>7860.03</v>
      </c>
      <c r="E46" s="104">
        <v>1657</v>
      </c>
      <c r="F46" s="73"/>
      <c r="G46" s="73"/>
      <c r="H46" s="70"/>
      <c r="I46" s="70"/>
      <c r="J46" s="12">
        <v>42144</v>
      </c>
    </row>
    <row r="47" spans="1:10" x14ac:dyDescent="0.3">
      <c r="A47" s="7">
        <v>45</v>
      </c>
      <c r="B47" s="8" t="s">
        <v>258</v>
      </c>
      <c r="C47" s="8" t="s">
        <v>259</v>
      </c>
      <c r="D47" s="102">
        <v>5901.9500000000007</v>
      </c>
      <c r="E47" s="102">
        <v>1340</v>
      </c>
      <c r="F47" s="70"/>
      <c r="G47" s="70"/>
      <c r="H47" s="71"/>
      <c r="I47" s="71"/>
      <c r="J47" s="12">
        <v>42496</v>
      </c>
    </row>
    <row r="48" spans="1:10" x14ac:dyDescent="0.3">
      <c r="A48" s="7">
        <v>46</v>
      </c>
      <c r="B48" s="13" t="s">
        <v>490</v>
      </c>
      <c r="C48" s="13" t="s">
        <v>491</v>
      </c>
      <c r="D48" s="103">
        <v>5459.16</v>
      </c>
      <c r="E48" s="103">
        <v>1031</v>
      </c>
      <c r="F48" s="70"/>
      <c r="G48" s="70"/>
      <c r="H48" s="71"/>
      <c r="I48" s="71"/>
      <c r="J48" s="12">
        <v>42734</v>
      </c>
    </row>
    <row r="49" spans="1:10" x14ac:dyDescent="0.3">
      <c r="A49" s="7">
        <v>47</v>
      </c>
      <c r="B49" s="13" t="s">
        <v>103</v>
      </c>
      <c r="C49" s="13" t="s">
        <v>104</v>
      </c>
      <c r="D49" s="103">
        <v>5153.18</v>
      </c>
      <c r="E49" s="103">
        <v>966</v>
      </c>
      <c r="F49" s="70"/>
      <c r="G49" s="70"/>
      <c r="H49" s="71"/>
      <c r="I49" s="71"/>
      <c r="J49" s="12">
        <v>42356</v>
      </c>
    </row>
    <row r="50" spans="1:10" x14ac:dyDescent="0.3">
      <c r="A50" s="7">
        <v>48</v>
      </c>
      <c r="B50" s="13" t="s">
        <v>43</v>
      </c>
      <c r="C50" s="13" t="s">
        <v>262</v>
      </c>
      <c r="D50" s="103">
        <v>754.04</v>
      </c>
      <c r="E50" s="103">
        <v>375</v>
      </c>
      <c r="F50" s="70"/>
      <c r="G50" s="70"/>
      <c r="H50" s="71"/>
      <c r="I50" s="71"/>
      <c r="J50" s="121">
        <v>41691</v>
      </c>
    </row>
    <row r="51" spans="1:10" x14ac:dyDescent="0.3">
      <c r="A51" s="7">
        <v>49</v>
      </c>
      <c r="B51" s="13" t="s">
        <v>492</v>
      </c>
      <c r="C51" s="13" t="s">
        <v>493</v>
      </c>
      <c r="D51" s="103">
        <v>251.7</v>
      </c>
      <c r="E51" s="103">
        <v>38</v>
      </c>
      <c r="F51" s="70"/>
      <c r="G51" s="70"/>
      <c r="H51" s="71"/>
      <c r="I51" s="71"/>
      <c r="J51" s="12">
        <v>41733</v>
      </c>
    </row>
    <row r="52" spans="1:10" x14ac:dyDescent="0.3">
      <c r="A52" s="7">
        <v>50</v>
      </c>
      <c r="B52" s="13" t="s">
        <v>494</v>
      </c>
      <c r="C52" s="13" t="s">
        <v>495</v>
      </c>
      <c r="D52" s="103">
        <v>195.9</v>
      </c>
      <c r="E52" s="103">
        <v>84</v>
      </c>
      <c r="F52" s="70"/>
      <c r="G52" s="70"/>
      <c r="H52" s="71"/>
      <c r="I52" s="71"/>
      <c r="J52" s="12">
        <v>41999</v>
      </c>
    </row>
    <row r="53" spans="1:10" x14ac:dyDescent="0.3">
      <c r="A53" s="7">
        <v>51</v>
      </c>
      <c r="B53" s="13" t="s">
        <v>496</v>
      </c>
      <c r="C53" s="13" t="s">
        <v>497</v>
      </c>
      <c r="D53" s="107">
        <v>187.5</v>
      </c>
      <c r="E53" s="107">
        <v>26</v>
      </c>
      <c r="F53" s="70"/>
      <c r="G53" s="70"/>
      <c r="H53" s="71"/>
      <c r="I53" s="71"/>
      <c r="J53" s="12">
        <v>41747</v>
      </c>
    </row>
    <row r="54" spans="1:10" x14ac:dyDescent="0.3">
      <c r="A54" s="7">
        <v>52</v>
      </c>
      <c r="B54" s="8" t="s">
        <v>7</v>
      </c>
      <c r="C54" s="8" t="s">
        <v>44</v>
      </c>
      <c r="D54" s="107">
        <v>151.38</v>
      </c>
      <c r="E54" s="107">
        <v>82</v>
      </c>
      <c r="F54" s="70"/>
      <c r="G54" s="70"/>
      <c r="H54" s="99"/>
      <c r="I54" s="99"/>
      <c r="J54" s="121">
        <v>41985</v>
      </c>
    </row>
    <row r="55" spans="1:10" x14ac:dyDescent="0.3">
      <c r="A55" s="7">
        <v>53</v>
      </c>
      <c r="B55" s="8" t="s">
        <v>41</v>
      </c>
      <c r="C55" s="8" t="s">
        <v>41</v>
      </c>
      <c r="D55" s="103">
        <v>149</v>
      </c>
      <c r="E55" s="103">
        <v>54</v>
      </c>
      <c r="F55" s="70"/>
      <c r="G55" s="70"/>
      <c r="H55" s="71"/>
      <c r="I55" s="71"/>
      <c r="J55" s="15">
        <v>42017</v>
      </c>
    </row>
    <row r="56" spans="1:10" x14ac:dyDescent="0.3">
      <c r="A56" s="7">
        <v>54</v>
      </c>
      <c r="B56" s="97" t="s">
        <v>107</v>
      </c>
      <c r="C56" s="13" t="s">
        <v>108</v>
      </c>
      <c r="D56" s="107">
        <v>95</v>
      </c>
      <c r="E56" s="107">
        <v>43</v>
      </c>
      <c r="F56" s="70"/>
      <c r="G56" s="70"/>
      <c r="H56" s="71"/>
      <c r="I56" s="71"/>
      <c r="J56" s="120">
        <v>42300</v>
      </c>
    </row>
    <row r="57" spans="1:10" x14ac:dyDescent="0.3">
      <c r="A57" s="7">
        <v>55</v>
      </c>
      <c r="B57" s="13" t="s">
        <v>109</v>
      </c>
      <c r="C57" s="13" t="s">
        <v>109</v>
      </c>
      <c r="D57" s="107">
        <v>83.52</v>
      </c>
      <c r="E57" s="107">
        <v>36</v>
      </c>
      <c r="F57" s="70"/>
      <c r="G57" s="70"/>
      <c r="H57" s="99"/>
      <c r="I57" s="99"/>
      <c r="J57" s="15">
        <v>42237</v>
      </c>
    </row>
    <row r="58" spans="1:10" ht="25.2" x14ac:dyDescent="0.3">
      <c r="A58" s="7">
        <v>56</v>
      </c>
      <c r="B58" s="8" t="s">
        <v>42</v>
      </c>
      <c r="C58" s="13" t="s">
        <v>263</v>
      </c>
      <c r="D58" s="107">
        <v>80.240000000000009</v>
      </c>
      <c r="E58" s="107">
        <v>43</v>
      </c>
      <c r="F58" s="70"/>
      <c r="G58" s="70"/>
      <c r="H58" s="10"/>
      <c r="I58" s="10"/>
      <c r="J58" s="120">
        <v>41255</v>
      </c>
    </row>
    <row r="59" spans="1:10" x14ac:dyDescent="0.3">
      <c r="A59" s="7">
        <v>57</v>
      </c>
      <c r="B59" s="8" t="s">
        <v>498</v>
      </c>
      <c r="C59" s="8" t="s">
        <v>498</v>
      </c>
      <c r="D59" s="105">
        <v>65</v>
      </c>
      <c r="E59" s="105">
        <v>14</v>
      </c>
      <c r="F59" s="71"/>
      <c r="G59" s="71"/>
      <c r="H59" s="75"/>
      <c r="I59" s="75"/>
      <c r="J59" s="12">
        <v>40879</v>
      </c>
    </row>
    <row r="60" spans="1:10" x14ac:dyDescent="0.3">
      <c r="A60" s="7">
        <v>58</v>
      </c>
      <c r="B60" s="8" t="s">
        <v>264</v>
      </c>
      <c r="C60" s="13" t="s">
        <v>265</v>
      </c>
      <c r="D60" s="107">
        <v>64</v>
      </c>
      <c r="E60" s="107">
        <v>24</v>
      </c>
      <c r="F60" s="70"/>
      <c r="G60" s="70"/>
      <c r="H60" s="70"/>
      <c r="I60" s="70"/>
      <c r="J60" s="121">
        <v>41488</v>
      </c>
    </row>
    <row r="61" spans="1:10" x14ac:dyDescent="0.3">
      <c r="A61" s="7">
        <v>59</v>
      </c>
      <c r="B61" s="13" t="s">
        <v>451</v>
      </c>
      <c r="C61" s="13" t="s">
        <v>452</v>
      </c>
      <c r="D61" s="105"/>
      <c r="E61" s="105"/>
      <c r="F61" s="71">
        <v>455787.05</v>
      </c>
      <c r="G61" s="71">
        <v>86841</v>
      </c>
      <c r="H61" s="70"/>
      <c r="I61" s="70"/>
      <c r="J61" s="15">
        <v>42587</v>
      </c>
    </row>
    <row r="62" spans="1:10" ht="25.2" x14ac:dyDescent="0.3">
      <c r="A62" s="7">
        <v>60</v>
      </c>
      <c r="B62" s="13" t="s">
        <v>441</v>
      </c>
      <c r="C62" s="13" t="s">
        <v>442</v>
      </c>
      <c r="D62" s="105"/>
      <c r="E62" s="105"/>
      <c r="F62" s="71">
        <v>291041.86</v>
      </c>
      <c r="G62" s="71">
        <v>53764</v>
      </c>
      <c r="H62" s="70"/>
      <c r="I62" s="70"/>
      <c r="J62" s="15">
        <v>42692</v>
      </c>
    </row>
    <row r="63" spans="1:10" x14ac:dyDescent="0.3">
      <c r="A63" s="7">
        <v>61</v>
      </c>
      <c r="B63" s="8" t="s">
        <v>445</v>
      </c>
      <c r="C63" s="8" t="s">
        <v>446</v>
      </c>
      <c r="D63" s="105"/>
      <c r="E63" s="105"/>
      <c r="F63" s="70">
        <v>227929.45</v>
      </c>
      <c r="G63" s="70">
        <v>51712</v>
      </c>
      <c r="H63" s="71"/>
      <c r="I63" s="71"/>
      <c r="J63" s="15">
        <v>42636</v>
      </c>
    </row>
    <row r="64" spans="1:10" ht="25.2" x14ac:dyDescent="0.3">
      <c r="A64" s="7">
        <v>62</v>
      </c>
      <c r="B64" s="8" t="s">
        <v>192</v>
      </c>
      <c r="C64" s="13" t="s">
        <v>193</v>
      </c>
      <c r="D64" s="107"/>
      <c r="E64" s="107"/>
      <c r="F64" s="73">
        <v>186174.19999999998</v>
      </c>
      <c r="G64" s="73">
        <v>33032</v>
      </c>
      <c r="H64" s="100"/>
      <c r="I64" s="100"/>
      <c r="J64" s="15">
        <v>42454</v>
      </c>
    </row>
    <row r="65" spans="1:10" x14ac:dyDescent="0.3">
      <c r="A65" s="7">
        <v>63</v>
      </c>
      <c r="B65" s="8" t="s">
        <v>194</v>
      </c>
      <c r="C65" s="13" t="s">
        <v>195</v>
      </c>
      <c r="D65" s="107"/>
      <c r="E65" s="107"/>
      <c r="F65" s="70">
        <v>184197.46</v>
      </c>
      <c r="G65" s="70">
        <v>37101</v>
      </c>
      <c r="H65" s="70"/>
      <c r="I65" s="70"/>
      <c r="J65" s="15">
        <v>42531</v>
      </c>
    </row>
    <row r="66" spans="1:10" x14ac:dyDescent="0.3">
      <c r="A66" s="7">
        <v>64</v>
      </c>
      <c r="B66" s="13" t="s">
        <v>449</v>
      </c>
      <c r="C66" s="13" t="s">
        <v>450</v>
      </c>
      <c r="D66" s="105"/>
      <c r="E66" s="105"/>
      <c r="F66" s="71">
        <v>141732.53000000003</v>
      </c>
      <c r="G66" s="71">
        <v>28426</v>
      </c>
      <c r="H66" s="70"/>
      <c r="I66" s="70"/>
      <c r="J66" s="15">
        <v>42601</v>
      </c>
    </row>
    <row r="67" spans="1:10" x14ac:dyDescent="0.3">
      <c r="A67" s="7">
        <v>65</v>
      </c>
      <c r="B67" s="8" t="s">
        <v>198</v>
      </c>
      <c r="C67" s="13" t="s">
        <v>199</v>
      </c>
      <c r="D67" s="103"/>
      <c r="E67" s="103"/>
      <c r="F67" s="70">
        <v>126300.4</v>
      </c>
      <c r="G67" s="70">
        <v>26505</v>
      </c>
      <c r="H67" s="70"/>
      <c r="I67" s="70"/>
      <c r="J67" s="15">
        <v>42524</v>
      </c>
    </row>
    <row r="68" spans="1:10" x14ac:dyDescent="0.3">
      <c r="A68" s="7">
        <v>66</v>
      </c>
      <c r="B68" s="8" t="s">
        <v>196</v>
      </c>
      <c r="C68" s="13" t="s">
        <v>197</v>
      </c>
      <c r="D68" s="104"/>
      <c r="E68" s="104"/>
      <c r="F68" s="73">
        <v>124592.1</v>
      </c>
      <c r="G68" s="73">
        <v>25031</v>
      </c>
      <c r="H68" s="70"/>
      <c r="I68" s="70"/>
      <c r="J68" s="15">
        <v>42412</v>
      </c>
    </row>
    <row r="69" spans="1:10" x14ac:dyDescent="0.3">
      <c r="A69" s="7">
        <v>67</v>
      </c>
      <c r="B69" s="13" t="s">
        <v>453</v>
      </c>
      <c r="C69" s="13" t="s">
        <v>454</v>
      </c>
      <c r="D69" s="107"/>
      <c r="E69" s="107"/>
      <c r="F69" s="70">
        <v>97782.19</v>
      </c>
      <c r="G69" s="70">
        <v>19169</v>
      </c>
      <c r="H69" s="71"/>
      <c r="I69" s="71"/>
      <c r="J69" s="15">
        <v>42573</v>
      </c>
    </row>
    <row r="70" spans="1:10" x14ac:dyDescent="0.3">
      <c r="A70" s="7">
        <v>68</v>
      </c>
      <c r="B70" s="13" t="s">
        <v>455</v>
      </c>
      <c r="C70" s="13" t="s">
        <v>456</v>
      </c>
      <c r="D70" s="107"/>
      <c r="E70" s="107"/>
      <c r="F70" s="70">
        <v>95405.2</v>
      </c>
      <c r="G70" s="70">
        <v>17356</v>
      </c>
      <c r="H70" s="71"/>
      <c r="I70" s="71"/>
      <c r="J70" s="15">
        <v>42559</v>
      </c>
    </row>
    <row r="71" spans="1:10" x14ac:dyDescent="0.3">
      <c r="A71" s="7">
        <v>69</v>
      </c>
      <c r="B71" s="8" t="s">
        <v>443</v>
      </c>
      <c r="C71" s="8" t="s">
        <v>444</v>
      </c>
      <c r="D71" s="105"/>
      <c r="E71" s="105"/>
      <c r="F71" s="70">
        <v>65841.34</v>
      </c>
      <c r="G71" s="70">
        <v>12949</v>
      </c>
      <c r="H71" s="71"/>
      <c r="I71" s="71"/>
      <c r="J71" s="15">
        <v>42671</v>
      </c>
    </row>
    <row r="72" spans="1:10" x14ac:dyDescent="0.3">
      <c r="A72" s="7">
        <v>70</v>
      </c>
      <c r="B72" s="8" t="s">
        <v>447</v>
      </c>
      <c r="C72" s="13" t="s">
        <v>448</v>
      </c>
      <c r="D72" s="107"/>
      <c r="E72" s="107"/>
      <c r="F72" s="70">
        <v>62465.43</v>
      </c>
      <c r="G72" s="70">
        <v>12917</v>
      </c>
      <c r="H72" s="70"/>
      <c r="I72" s="70"/>
      <c r="J72" s="15">
        <v>42622</v>
      </c>
    </row>
    <row r="73" spans="1:10" x14ac:dyDescent="0.3">
      <c r="A73" s="7">
        <v>71</v>
      </c>
      <c r="B73" s="8" t="s">
        <v>116</v>
      </c>
      <c r="C73" s="8" t="s">
        <v>117</v>
      </c>
      <c r="D73" s="101"/>
      <c r="E73" s="101"/>
      <c r="F73" s="75">
        <v>3715.98</v>
      </c>
      <c r="G73" s="75">
        <v>668</v>
      </c>
      <c r="H73" s="70"/>
      <c r="I73" s="70"/>
      <c r="J73" s="15">
        <v>42342</v>
      </c>
    </row>
    <row r="74" spans="1:10" ht="25.2" x14ac:dyDescent="0.3">
      <c r="A74" s="7">
        <v>72</v>
      </c>
      <c r="B74" s="8" t="s">
        <v>425</v>
      </c>
      <c r="C74" s="13" t="s">
        <v>426</v>
      </c>
      <c r="D74" s="107"/>
      <c r="E74" s="107"/>
      <c r="F74" s="70">
        <v>892.39</v>
      </c>
      <c r="G74" s="70">
        <v>253</v>
      </c>
      <c r="H74" s="70"/>
      <c r="I74" s="70"/>
      <c r="J74" s="15" t="s">
        <v>457</v>
      </c>
    </row>
    <row r="75" spans="1:10" ht="25.2" x14ac:dyDescent="0.3">
      <c r="A75" s="7">
        <v>73</v>
      </c>
      <c r="B75" s="13" t="s">
        <v>427</v>
      </c>
      <c r="C75" s="13" t="s">
        <v>428</v>
      </c>
      <c r="D75" s="107"/>
      <c r="E75" s="107"/>
      <c r="F75" s="70">
        <v>892.39</v>
      </c>
      <c r="G75" s="70">
        <v>253</v>
      </c>
      <c r="H75" s="70"/>
      <c r="I75" s="70"/>
      <c r="J75" s="15" t="s">
        <v>457</v>
      </c>
    </row>
    <row r="76" spans="1:10" ht="25.2" x14ac:dyDescent="0.3">
      <c r="A76" s="7">
        <v>74</v>
      </c>
      <c r="B76" s="13" t="s">
        <v>429</v>
      </c>
      <c r="C76" s="13" t="s">
        <v>430</v>
      </c>
      <c r="D76" s="107"/>
      <c r="E76" s="107"/>
      <c r="F76" s="70">
        <v>888.87</v>
      </c>
      <c r="G76" s="70">
        <v>252</v>
      </c>
      <c r="H76" s="70"/>
      <c r="I76" s="70"/>
      <c r="J76" s="15" t="s">
        <v>457</v>
      </c>
    </row>
    <row r="77" spans="1:10" ht="25.2" x14ac:dyDescent="0.3">
      <c r="A77" s="7">
        <v>75</v>
      </c>
      <c r="B77" s="8" t="s">
        <v>431</v>
      </c>
      <c r="C77" s="13" t="s">
        <v>432</v>
      </c>
      <c r="D77" s="107"/>
      <c r="E77" s="107"/>
      <c r="F77" s="70">
        <v>888.87</v>
      </c>
      <c r="G77" s="70">
        <v>252</v>
      </c>
      <c r="H77" s="70"/>
      <c r="I77" s="70"/>
      <c r="J77" s="15" t="s">
        <v>457</v>
      </c>
    </row>
    <row r="78" spans="1:10" ht="25.2" x14ac:dyDescent="0.3">
      <c r="A78" s="7">
        <v>76</v>
      </c>
      <c r="B78" s="13" t="s">
        <v>433</v>
      </c>
      <c r="C78" s="13" t="s">
        <v>434</v>
      </c>
      <c r="D78" s="107"/>
      <c r="E78" s="107"/>
      <c r="F78" s="71">
        <v>878.28</v>
      </c>
      <c r="G78" s="71">
        <v>249</v>
      </c>
      <c r="H78" s="70"/>
      <c r="I78" s="70"/>
      <c r="J78" s="15" t="s">
        <v>457</v>
      </c>
    </row>
    <row r="79" spans="1:10" ht="25.2" x14ac:dyDescent="0.3">
      <c r="A79" s="7">
        <v>77</v>
      </c>
      <c r="B79" s="8" t="s">
        <v>435</v>
      </c>
      <c r="C79" s="8" t="s">
        <v>436</v>
      </c>
      <c r="D79" s="105"/>
      <c r="E79" s="105"/>
      <c r="F79" s="70">
        <v>744.25</v>
      </c>
      <c r="G79" s="70">
        <v>211</v>
      </c>
      <c r="H79" s="71"/>
      <c r="I79" s="71"/>
      <c r="J79" s="15" t="s">
        <v>457</v>
      </c>
    </row>
    <row r="80" spans="1:10" ht="25.2" x14ac:dyDescent="0.3">
      <c r="A80" s="7">
        <v>78</v>
      </c>
      <c r="B80" s="8" t="s">
        <v>437</v>
      </c>
      <c r="C80" s="13" t="s">
        <v>438</v>
      </c>
      <c r="D80" s="107"/>
      <c r="E80" s="107"/>
      <c r="F80" s="70">
        <v>740.72</v>
      </c>
      <c r="G80" s="70">
        <v>210</v>
      </c>
      <c r="H80" s="70"/>
      <c r="I80" s="70"/>
      <c r="J80" s="15" t="s">
        <v>457</v>
      </c>
    </row>
    <row r="81" spans="1:10" ht="15.75" customHeight="1" x14ac:dyDescent="0.3">
      <c r="A81" s="7">
        <v>79</v>
      </c>
      <c r="B81" s="8" t="s">
        <v>439</v>
      </c>
      <c r="C81" s="13" t="s">
        <v>440</v>
      </c>
      <c r="D81" s="107"/>
      <c r="E81" s="107"/>
      <c r="F81" s="70">
        <v>687.81</v>
      </c>
      <c r="G81" s="70">
        <v>195</v>
      </c>
      <c r="H81" s="71"/>
      <c r="I81" s="71"/>
      <c r="J81" s="15" t="s">
        <v>457</v>
      </c>
    </row>
    <row r="82" spans="1:10" x14ac:dyDescent="0.3">
      <c r="A82" s="7">
        <v>80</v>
      </c>
      <c r="B82" s="8" t="s">
        <v>423</v>
      </c>
      <c r="C82" s="13" t="s">
        <v>424</v>
      </c>
      <c r="D82" s="107"/>
      <c r="E82" s="107"/>
      <c r="F82" s="70">
        <v>399.3</v>
      </c>
      <c r="G82" s="70">
        <v>81</v>
      </c>
      <c r="H82" s="99"/>
      <c r="I82" s="99"/>
      <c r="J82" s="15">
        <v>41950</v>
      </c>
    </row>
    <row r="83" spans="1:10" x14ac:dyDescent="0.3">
      <c r="A83" s="7">
        <v>81</v>
      </c>
      <c r="B83" s="8" t="s">
        <v>218</v>
      </c>
      <c r="C83" s="8" t="s">
        <v>219</v>
      </c>
      <c r="D83" s="104"/>
      <c r="E83" s="104"/>
      <c r="F83" s="73"/>
      <c r="G83" s="73"/>
      <c r="H83" s="71">
        <v>456615.29000000004</v>
      </c>
      <c r="I83" s="71">
        <v>104438</v>
      </c>
      <c r="J83" s="12">
        <v>42503</v>
      </c>
    </row>
    <row r="84" spans="1:10" x14ac:dyDescent="0.3">
      <c r="A84" s="7">
        <v>82</v>
      </c>
      <c r="B84" s="13" t="s">
        <v>499</v>
      </c>
      <c r="C84" s="13" t="s">
        <v>500</v>
      </c>
      <c r="D84" s="104"/>
      <c r="E84" s="104"/>
      <c r="F84" s="73"/>
      <c r="G84" s="73"/>
      <c r="H84" s="71">
        <v>184844.25</v>
      </c>
      <c r="I84" s="71">
        <v>35590</v>
      </c>
      <c r="J84" s="12">
        <v>42685</v>
      </c>
    </row>
    <row r="85" spans="1:10" x14ac:dyDescent="0.3">
      <c r="A85" s="7">
        <v>83</v>
      </c>
      <c r="B85" s="13" t="s">
        <v>501</v>
      </c>
      <c r="C85" s="13" t="s">
        <v>501</v>
      </c>
      <c r="D85" s="104"/>
      <c r="E85" s="104"/>
      <c r="F85" s="73"/>
      <c r="G85" s="73"/>
      <c r="H85" s="71">
        <v>143462.70000000001</v>
      </c>
      <c r="I85" s="71">
        <v>27685</v>
      </c>
      <c r="J85" s="12">
        <v>42657</v>
      </c>
    </row>
    <row r="86" spans="1:10" x14ac:dyDescent="0.3">
      <c r="A86" s="7">
        <v>84</v>
      </c>
      <c r="B86" s="13" t="s">
        <v>200</v>
      </c>
      <c r="C86" s="13" t="s">
        <v>201</v>
      </c>
      <c r="D86" s="104"/>
      <c r="E86" s="104"/>
      <c r="F86" s="73"/>
      <c r="G86" s="73"/>
      <c r="H86" s="71">
        <v>90269.69</v>
      </c>
      <c r="I86" s="71">
        <v>18858</v>
      </c>
      <c r="J86" s="121">
        <v>42440</v>
      </c>
    </row>
    <row r="87" spans="1:10" x14ac:dyDescent="0.3">
      <c r="A87" s="7">
        <v>85</v>
      </c>
      <c r="B87" s="13" t="s">
        <v>502</v>
      </c>
      <c r="C87" s="13" t="s">
        <v>503</v>
      </c>
      <c r="D87" s="104"/>
      <c r="E87" s="104"/>
      <c r="F87" s="73"/>
      <c r="G87" s="73"/>
      <c r="H87" s="71">
        <v>74246.37000000001</v>
      </c>
      <c r="I87" s="71">
        <v>15063</v>
      </c>
      <c r="J87" s="12">
        <v>42608</v>
      </c>
    </row>
    <row r="88" spans="1:10" x14ac:dyDescent="0.3">
      <c r="A88" s="7">
        <v>86</v>
      </c>
      <c r="B88" s="13" t="s">
        <v>504</v>
      </c>
      <c r="C88" s="13" t="s">
        <v>505</v>
      </c>
      <c r="D88" s="104"/>
      <c r="E88" s="104"/>
      <c r="F88" s="73"/>
      <c r="G88" s="73"/>
      <c r="H88" s="71">
        <v>66654.649999999994</v>
      </c>
      <c r="I88" s="71">
        <v>13422</v>
      </c>
      <c r="J88" s="12">
        <v>42629</v>
      </c>
    </row>
    <row r="89" spans="1:10" x14ac:dyDescent="0.3">
      <c r="A89" s="7">
        <v>87</v>
      </c>
      <c r="B89" s="13" t="s">
        <v>190</v>
      </c>
      <c r="C89" s="13" t="s">
        <v>191</v>
      </c>
      <c r="D89" s="104"/>
      <c r="E89" s="104"/>
      <c r="F89" s="73"/>
      <c r="G89" s="73"/>
      <c r="H89" s="71">
        <v>59082.21</v>
      </c>
      <c r="I89" s="71">
        <v>13237</v>
      </c>
      <c r="J89" s="121">
        <v>42391</v>
      </c>
    </row>
    <row r="90" spans="1:10" x14ac:dyDescent="0.3">
      <c r="A90" s="7">
        <v>88</v>
      </c>
      <c r="B90" s="13" t="s">
        <v>506</v>
      </c>
      <c r="C90" s="13" t="s">
        <v>507</v>
      </c>
      <c r="D90" s="104"/>
      <c r="E90" s="104"/>
      <c r="F90" s="73"/>
      <c r="G90" s="73"/>
      <c r="H90" s="71">
        <v>43415.78</v>
      </c>
      <c r="I90" s="71">
        <v>7288</v>
      </c>
      <c r="J90" s="12">
        <v>42734</v>
      </c>
    </row>
    <row r="91" spans="1:10" x14ac:dyDescent="0.3">
      <c r="A91" s="7">
        <v>89</v>
      </c>
      <c r="B91" s="13" t="s">
        <v>508</v>
      </c>
      <c r="C91" s="13" t="s">
        <v>509</v>
      </c>
      <c r="D91" s="104"/>
      <c r="E91" s="104"/>
      <c r="F91" s="73"/>
      <c r="G91" s="73"/>
      <c r="H91" s="71">
        <v>39224.04</v>
      </c>
      <c r="I91" s="71">
        <v>7949</v>
      </c>
      <c r="J91" s="12">
        <v>42636</v>
      </c>
    </row>
    <row r="92" spans="1:10" x14ac:dyDescent="0.3">
      <c r="A92" s="7">
        <v>90</v>
      </c>
      <c r="B92" s="13" t="s">
        <v>510</v>
      </c>
      <c r="C92" s="13" t="s">
        <v>511</v>
      </c>
      <c r="D92" s="103"/>
      <c r="E92" s="103"/>
      <c r="F92" s="74"/>
      <c r="G92" s="74"/>
      <c r="H92" s="71">
        <v>32393.98</v>
      </c>
      <c r="I92" s="71">
        <v>6363</v>
      </c>
      <c r="J92" s="121">
        <v>42706</v>
      </c>
    </row>
    <row r="93" spans="1:10" x14ac:dyDescent="0.3">
      <c r="A93" s="7">
        <v>91</v>
      </c>
      <c r="B93" s="13" t="s">
        <v>512</v>
      </c>
      <c r="C93" s="13" t="s">
        <v>513</v>
      </c>
      <c r="D93" s="104"/>
      <c r="E93" s="104"/>
      <c r="F93" s="73"/>
      <c r="G93" s="73"/>
      <c r="H93" s="71">
        <v>22887.61</v>
      </c>
      <c r="I93" s="71">
        <v>4907</v>
      </c>
      <c r="J93" s="121">
        <v>42580</v>
      </c>
    </row>
    <row r="94" spans="1:10" x14ac:dyDescent="0.3">
      <c r="A94" s="7">
        <v>92</v>
      </c>
      <c r="B94" s="13" t="s">
        <v>202</v>
      </c>
      <c r="C94" s="13" t="s">
        <v>203</v>
      </c>
      <c r="D94" s="103"/>
      <c r="E94" s="103"/>
      <c r="F94" s="70"/>
      <c r="G94" s="70"/>
      <c r="H94" s="71">
        <v>20024.28</v>
      </c>
      <c r="I94" s="71">
        <v>4471</v>
      </c>
      <c r="J94" s="121">
        <v>42419</v>
      </c>
    </row>
    <row r="95" spans="1:10" x14ac:dyDescent="0.3">
      <c r="A95" s="7">
        <v>93</v>
      </c>
      <c r="B95" s="13" t="s">
        <v>204</v>
      </c>
      <c r="C95" s="13" t="s">
        <v>205</v>
      </c>
      <c r="D95" s="104"/>
      <c r="E95" s="104"/>
      <c r="F95" s="73"/>
      <c r="G95" s="73"/>
      <c r="H95" s="71">
        <v>17110.330000000002</v>
      </c>
      <c r="I95" s="71">
        <v>3521</v>
      </c>
      <c r="J95" s="121">
        <v>42524</v>
      </c>
    </row>
    <row r="96" spans="1:10" ht="25.2" x14ac:dyDescent="0.3">
      <c r="A96" s="7">
        <v>94</v>
      </c>
      <c r="B96" s="8" t="s">
        <v>514</v>
      </c>
      <c r="C96" s="13" t="s">
        <v>515</v>
      </c>
      <c r="D96" s="104"/>
      <c r="E96" s="104"/>
      <c r="F96" s="78"/>
      <c r="G96" s="78"/>
      <c r="H96" s="70">
        <v>10282.58</v>
      </c>
      <c r="I96" s="70">
        <v>2167</v>
      </c>
      <c r="J96" s="12">
        <v>42664</v>
      </c>
    </row>
    <row r="97" spans="1:10" x14ac:dyDescent="0.3">
      <c r="A97" s="7">
        <v>95</v>
      </c>
      <c r="B97" s="13" t="s">
        <v>110</v>
      </c>
      <c r="C97" s="13" t="s">
        <v>111</v>
      </c>
      <c r="D97" s="104"/>
      <c r="E97" s="104"/>
      <c r="F97" s="73"/>
      <c r="G97" s="73"/>
      <c r="H97" s="71">
        <v>4815.2700000000004</v>
      </c>
      <c r="I97" s="71">
        <v>850</v>
      </c>
      <c r="J97" s="12">
        <v>42349</v>
      </c>
    </row>
    <row r="98" spans="1:10" x14ac:dyDescent="0.3">
      <c r="A98" s="7">
        <v>96</v>
      </c>
      <c r="B98" s="8" t="s">
        <v>112</v>
      </c>
      <c r="C98" s="13" t="s">
        <v>113</v>
      </c>
      <c r="D98" s="104"/>
      <c r="E98" s="104"/>
      <c r="F98" s="73"/>
      <c r="G98" s="73"/>
      <c r="H98" s="71">
        <v>4024.86</v>
      </c>
      <c r="I98" s="71">
        <v>1161</v>
      </c>
      <c r="J98" s="12">
        <v>42300</v>
      </c>
    </row>
    <row r="99" spans="1:10" x14ac:dyDescent="0.3">
      <c r="A99" s="7">
        <v>97</v>
      </c>
      <c r="B99" s="8" t="s">
        <v>114</v>
      </c>
      <c r="C99" s="8" t="s">
        <v>115</v>
      </c>
      <c r="D99" s="101"/>
      <c r="E99" s="101"/>
      <c r="F99" s="6"/>
      <c r="G99" s="6"/>
      <c r="H99" s="75">
        <v>95</v>
      </c>
      <c r="I99" s="75">
        <v>42</v>
      </c>
      <c r="J99" s="121">
        <v>42314</v>
      </c>
    </row>
    <row r="100" spans="1:10" x14ac:dyDescent="0.3">
      <c r="D100" s="72">
        <f t="shared" ref="D100:I100" si="0">SUM(D3:D99)</f>
        <v>2545837.0700000008</v>
      </c>
      <c r="E100" s="72">
        <f t="shared" si="0"/>
        <v>528301</v>
      </c>
      <c r="F100" s="72">
        <f t="shared" si="0"/>
        <v>2069978.0699999998</v>
      </c>
      <c r="G100" s="72">
        <f t="shared" si="0"/>
        <v>407427</v>
      </c>
      <c r="H100" s="72">
        <f t="shared" si="0"/>
        <v>1269448.8900000004</v>
      </c>
      <c r="I100" s="72">
        <f t="shared" si="0"/>
        <v>267012</v>
      </c>
    </row>
    <row r="103" spans="1:10" x14ac:dyDescent="0.3">
      <c r="B103" s="6"/>
      <c r="C103" s="6"/>
      <c r="D103" s="124" t="s">
        <v>5</v>
      </c>
      <c r="E103" s="124"/>
      <c r="F103" s="125" t="s">
        <v>45</v>
      </c>
      <c r="G103" s="126"/>
    </row>
    <row r="104" spans="1:10" x14ac:dyDescent="0.3">
      <c r="B104" s="21" t="s">
        <v>8</v>
      </c>
      <c r="C104" s="21"/>
      <c r="D104" s="123">
        <f>D100+F100+H100</f>
        <v>5885264.0300000012</v>
      </c>
      <c r="E104" s="124"/>
      <c r="F104" s="127">
        <f>E100+G100+I100</f>
        <v>1202740</v>
      </c>
      <c r="G104" s="128"/>
    </row>
  </sheetData>
  <sortState ref="A3:J99">
    <sortCondition descending="1" ref="D3:D99"/>
    <sortCondition descending="1" ref="F3:F99"/>
    <sortCondition descending="1" ref="H3:H99"/>
  </sortState>
  <mergeCells count="8">
    <mergeCell ref="B1:C1"/>
    <mergeCell ref="D1:E1"/>
    <mergeCell ref="F1:G1"/>
    <mergeCell ref="H1:I1"/>
    <mergeCell ref="D103:E103"/>
    <mergeCell ref="D104:E104"/>
    <mergeCell ref="F104:G104"/>
    <mergeCell ref="F103:G10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A3" sqref="A3:XFD21"/>
    </sheetView>
  </sheetViews>
  <sheetFormatPr defaultRowHeight="14.4" x14ac:dyDescent="0.3"/>
  <cols>
    <col min="1" max="1" width="3.6640625" customWidth="1"/>
    <col min="2" max="2" width="30" customWidth="1"/>
    <col min="3" max="3" width="30.5546875" customWidth="1"/>
    <col min="4" max="4" width="14.5546875" customWidth="1"/>
    <col min="5" max="5" width="16.33203125" customWidth="1"/>
    <col min="6" max="6" width="14.44140625" customWidth="1"/>
    <col min="7" max="7" width="12.44140625" customWidth="1"/>
    <col min="8" max="8" width="11.88671875" customWidth="1"/>
    <col min="9" max="9" width="15.33203125" customWidth="1"/>
    <col min="10" max="10" width="13.33203125" customWidth="1"/>
  </cols>
  <sheetData>
    <row r="1" spans="1:10" ht="26.25" customHeight="1" x14ac:dyDescent="0.3">
      <c r="A1" s="79"/>
      <c r="B1" s="80" t="s">
        <v>46</v>
      </c>
      <c r="C1" s="88"/>
      <c r="D1" s="133" t="s">
        <v>1</v>
      </c>
      <c r="E1" s="133"/>
      <c r="F1" s="131" t="s">
        <v>47</v>
      </c>
      <c r="G1" s="139"/>
      <c r="H1" s="137" t="s">
        <v>48</v>
      </c>
      <c r="I1" s="138"/>
    </row>
    <row r="2" spans="1:10" x14ac:dyDescent="0.3">
      <c r="A2" s="81"/>
      <c r="B2" s="82"/>
      <c r="C2" s="82"/>
      <c r="D2" s="5" t="s">
        <v>5</v>
      </c>
      <c r="E2" s="5" t="s">
        <v>4</v>
      </c>
      <c r="F2" s="5" t="s">
        <v>5</v>
      </c>
      <c r="G2" s="5" t="s">
        <v>4</v>
      </c>
      <c r="H2" s="5" t="s">
        <v>5</v>
      </c>
      <c r="I2" s="5" t="s">
        <v>4</v>
      </c>
    </row>
    <row r="3" spans="1:10" x14ac:dyDescent="0.3">
      <c r="A3" s="83">
        <v>1</v>
      </c>
      <c r="B3" s="8" t="s">
        <v>535</v>
      </c>
      <c r="C3" s="8" t="s">
        <v>536</v>
      </c>
      <c r="D3" s="110"/>
      <c r="E3" s="110"/>
      <c r="F3" s="43"/>
      <c r="G3" s="43"/>
      <c r="H3" s="9">
        <v>663144.58000000007</v>
      </c>
      <c r="I3" s="9">
        <v>143509</v>
      </c>
      <c r="J3" s="12">
        <v>42566</v>
      </c>
    </row>
    <row r="4" spans="1:10" x14ac:dyDescent="0.3">
      <c r="A4" s="83">
        <v>2</v>
      </c>
      <c r="B4" s="8" t="s">
        <v>528</v>
      </c>
      <c r="C4" s="8" t="s">
        <v>529</v>
      </c>
      <c r="D4" s="110"/>
      <c r="E4" s="110"/>
      <c r="F4" s="43"/>
      <c r="G4" s="43"/>
      <c r="H4" s="19">
        <v>391200.59</v>
      </c>
      <c r="I4" s="19">
        <v>89117</v>
      </c>
      <c r="J4" s="12">
        <v>42664</v>
      </c>
    </row>
    <row r="5" spans="1:10" x14ac:dyDescent="0.3">
      <c r="A5" s="83">
        <v>3</v>
      </c>
      <c r="B5" s="8" t="s">
        <v>282</v>
      </c>
      <c r="C5" s="8" t="s">
        <v>282</v>
      </c>
      <c r="D5" s="110"/>
      <c r="E5" s="110"/>
      <c r="F5" s="43"/>
      <c r="G5" s="43"/>
      <c r="H5" s="9">
        <v>348867.1</v>
      </c>
      <c r="I5" s="9">
        <v>68955</v>
      </c>
      <c r="J5" s="15">
        <v>42412</v>
      </c>
    </row>
    <row r="6" spans="1:10" x14ac:dyDescent="0.3">
      <c r="A6" s="83">
        <v>4</v>
      </c>
      <c r="B6" s="8" t="s">
        <v>291</v>
      </c>
      <c r="C6" s="8" t="s">
        <v>291</v>
      </c>
      <c r="D6" s="86"/>
      <c r="E6" s="86"/>
      <c r="F6" s="19"/>
      <c r="G6" s="19"/>
      <c r="H6" s="19">
        <v>292379.01000000007</v>
      </c>
      <c r="I6" s="19">
        <v>64409</v>
      </c>
      <c r="J6" s="12">
        <v>42447</v>
      </c>
    </row>
    <row r="7" spans="1:10" x14ac:dyDescent="0.3">
      <c r="A7" s="83">
        <v>5</v>
      </c>
      <c r="B7" s="13" t="s">
        <v>283</v>
      </c>
      <c r="C7" s="13" t="s">
        <v>284</v>
      </c>
      <c r="D7" s="86"/>
      <c r="E7" s="86"/>
      <c r="F7" s="10"/>
      <c r="G7" s="10"/>
      <c r="H7" s="43">
        <v>250137.81</v>
      </c>
      <c r="I7" s="69">
        <v>48824</v>
      </c>
      <c r="J7" s="12">
        <v>42398</v>
      </c>
    </row>
    <row r="8" spans="1:10" ht="25.2" x14ac:dyDescent="0.3">
      <c r="A8" s="83">
        <v>6</v>
      </c>
      <c r="B8" s="8" t="s">
        <v>285</v>
      </c>
      <c r="C8" s="8" t="s">
        <v>286</v>
      </c>
      <c r="D8" s="110"/>
      <c r="E8" s="110"/>
      <c r="F8" s="43"/>
      <c r="G8" s="43"/>
      <c r="H8" s="9">
        <v>201063.08000000002</v>
      </c>
      <c r="I8" s="9">
        <v>46792</v>
      </c>
      <c r="J8" s="15">
        <v>42405</v>
      </c>
    </row>
    <row r="9" spans="1:10" ht="25.2" x14ac:dyDescent="0.3">
      <c r="A9" s="83">
        <v>7</v>
      </c>
      <c r="B9" s="8" t="s">
        <v>289</v>
      </c>
      <c r="C9" s="8" t="s">
        <v>290</v>
      </c>
      <c r="D9" s="110"/>
      <c r="E9" s="110"/>
      <c r="F9" s="43"/>
      <c r="G9" s="43"/>
      <c r="H9" s="9">
        <v>171569.64</v>
      </c>
      <c r="I9" s="9">
        <v>30770</v>
      </c>
      <c r="J9" s="12">
        <v>42552</v>
      </c>
    </row>
    <row r="10" spans="1:10" x14ac:dyDescent="0.3">
      <c r="A10" s="83">
        <v>8</v>
      </c>
      <c r="B10" s="8" t="s">
        <v>269</v>
      </c>
      <c r="C10" s="8" t="s">
        <v>270</v>
      </c>
      <c r="D10" s="110"/>
      <c r="E10" s="110"/>
      <c r="F10" s="43"/>
      <c r="G10" s="43"/>
      <c r="H10" s="19">
        <v>111477.13</v>
      </c>
      <c r="I10" s="19">
        <v>20821</v>
      </c>
      <c r="J10" s="15">
        <v>42510</v>
      </c>
    </row>
    <row r="11" spans="1:10" ht="25.2" x14ac:dyDescent="0.3">
      <c r="A11" s="83">
        <v>9</v>
      </c>
      <c r="B11" s="8" t="s">
        <v>537</v>
      </c>
      <c r="C11" s="8" t="s">
        <v>538</v>
      </c>
      <c r="D11" s="110"/>
      <c r="E11" s="110"/>
      <c r="F11" s="43"/>
      <c r="G11" s="43"/>
      <c r="H11" s="9">
        <v>104891.8</v>
      </c>
      <c r="I11" s="9">
        <v>21580</v>
      </c>
      <c r="J11" s="15">
        <v>42643</v>
      </c>
    </row>
    <row r="12" spans="1:10" x14ac:dyDescent="0.3">
      <c r="A12" s="83">
        <v>10</v>
      </c>
      <c r="B12" s="8" t="s">
        <v>530</v>
      </c>
      <c r="C12" s="8" t="s">
        <v>531</v>
      </c>
      <c r="D12" s="110"/>
      <c r="E12" s="110"/>
      <c r="F12" s="43"/>
      <c r="G12" s="43"/>
      <c r="H12" s="9">
        <v>100297.91</v>
      </c>
      <c r="I12" s="9">
        <v>18069</v>
      </c>
      <c r="J12" s="12">
        <v>42727</v>
      </c>
    </row>
    <row r="13" spans="1:10" ht="25.2" x14ac:dyDescent="0.3">
      <c r="A13" s="83">
        <v>11</v>
      </c>
      <c r="B13" s="8" t="s">
        <v>120</v>
      </c>
      <c r="C13" s="8" t="s">
        <v>121</v>
      </c>
      <c r="D13" s="110"/>
      <c r="E13" s="110"/>
      <c r="F13" s="43"/>
      <c r="G13" s="43"/>
      <c r="H13" s="9">
        <v>92187.25999999998</v>
      </c>
      <c r="I13" s="9">
        <v>20842</v>
      </c>
      <c r="J13" s="12">
        <v>42363</v>
      </c>
    </row>
    <row r="14" spans="1:10" ht="25.2" x14ac:dyDescent="0.3">
      <c r="A14" s="83">
        <v>12</v>
      </c>
      <c r="B14" s="8" t="s">
        <v>532</v>
      </c>
      <c r="C14" s="8" t="s">
        <v>533</v>
      </c>
      <c r="D14" s="86"/>
      <c r="E14" s="86"/>
      <c r="F14" s="43"/>
      <c r="G14" s="43"/>
      <c r="H14" s="9">
        <v>71366.14</v>
      </c>
      <c r="I14" s="9">
        <v>14070</v>
      </c>
      <c r="J14" s="12">
        <v>42559</v>
      </c>
    </row>
    <row r="15" spans="1:10" x14ac:dyDescent="0.3">
      <c r="A15" s="83">
        <v>13</v>
      </c>
      <c r="B15" s="8" t="s">
        <v>287</v>
      </c>
      <c r="C15" s="8" t="s">
        <v>288</v>
      </c>
      <c r="D15" s="110"/>
      <c r="E15" s="110"/>
      <c r="F15" s="43"/>
      <c r="G15" s="43"/>
      <c r="H15" s="9">
        <v>47340.77</v>
      </c>
      <c r="I15" s="9">
        <v>9900</v>
      </c>
      <c r="J15" s="12">
        <v>42391</v>
      </c>
    </row>
    <row r="16" spans="1:10" x14ac:dyDescent="0.3">
      <c r="A16" s="83">
        <v>14</v>
      </c>
      <c r="B16" s="8" t="s">
        <v>271</v>
      </c>
      <c r="C16" s="8" t="s">
        <v>272</v>
      </c>
      <c r="D16" s="110"/>
      <c r="E16" s="110"/>
      <c r="F16" s="43"/>
      <c r="G16" s="43"/>
      <c r="H16" s="9">
        <v>34940.769999999997</v>
      </c>
      <c r="I16" s="9">
        <v>7668</v>
      </c>
      <c r="J16" s="12">
        <v>42461</v>
      </c>
    </row>
    <row r="17" spans="1:10" x14ac:dyDescent="0.3">
      <c r="A17" s="83">
        <v>15</v>
      </c>
      <c r="B17" s="8" t="s">
        <v>534</v>
      </c>
      <c r="C17" s="8" t="s">
        <v>534</v>
      </c>
      <c r="D17" s="110"/>
      <c r="E17" s="110"/>
      <c r="F17" s="43"/>
      <c r="G17" s="43"/>
      <c r="H17" s="9">
        <v>18719.63</v>
      </c>
      <c r="I17" s="9">
        <v>4192</v>
      </c>
      <c r="J17" s="15">
        <v>42615</v>
      </c>
    </row>
    <row r="18" spans="1:10" x14ac:dyDescent="0.3">
      <c r="A18" s="83">
        <v>16</v>
      </c>
      <c r="B18" s="8" t="s">
        <v>123</v>
      </c>
      <c r="C18" s="8" t="s">
        <v>124</v>
      </c>
      <c r="D18" s="110"/>
      <c r="E18" s="110"/>
      <c r="F18" s="43"/>
      <c r="G18" s="43"/>
      <c r="H18" s="9">
        <v>2686.56</v>
      </c>
      <c r="I18" s="9">
        <v>472</v>
      </c>
      <c r="J18" s="15">
        <v>42335</v>
      </c>
    </row>
    <row r="19" spans="1:10" x14ac:dyDescent="0.3">
      <c r="A19" s="83">
        <v>17</v>
      </c>
      <c r="B19" s="8" t="s">
        <v>49</v>
      </c>
      <c r="C19" s="8" t="s">
        <v>50</v>
      </c>
      <c r="D19" s="110"/>
      <c r="E19" s="110"/>
      <c r="F19" s="43"/>
      <c r="G19" s="43"/>
      <c r="H19" s="9">
        <v>1171.23</v>
      </c>
      <c r="I19" s="9">
        <v>659</v>
      </c>
      <c r="J19" s="12">
        <v>42090</v>
      </c>
    </row>
    <row r="20" spans="1:10" x14ac:dyDescent="0.3">
      <c r="A20" s="83">
        <v>18</v>
      </c>
      <c r="B20" s="8" t="s">
        <v>122</v>
      </c>
      <c r="C20" s="8" t="s">
        <v>273</v>
      </c>
      <c r="D20" s="110"/>
      <c r="E20" s="110"/>
      <c r="F20" s="43"/>
      <c r="G20" s="43"/>
      <c r="H20" s="9">
        <v>169.4</v>
      </c>
      <c r="I20" s="9">
        <v>42</v>
      </c>
      <c r="J20" s="12">
        <v>42279</v>
      </c>
    </row>
    <row r="21" spans="1:10" x14ac:dyDescent="0.3">
      <c r="A21" s="83">
        <v>19</v>
      </c>
      <c r="B21" s="8" t="s">
        <v>125</v>
      </c>
      <c r="C21" s="8" t="s">
        <v>126</v>
      </c>
      <c r="D21" s="110"/>
      <c r="E21" s="110"/>
      <c r="F21" s="43"/>
      <c r="G21" s="43"/>
      <c r="H21" s="9">
        <v>8.6999999999999993</v>
      </c>
      <c r="I21" s="9">
        <v>3</v>
      </c>
      <c r="J21" s="12">
        <v>42209</v>
      </c>
    </row>
    <row r="22" spans="1:10" x14ac:dyDescent="0.3">
      <c r="A22" s="83">
        <v>20</v>
      </c>
      <c r="B22" s="8" t="s">
        <v>266</v>
      </c>
      <c r="C22" s="8" t="s">
        <v>267</v>
      </c>
      <c r="D22" s="110"/>
      <c r="E22" s="110"/>
      <c r="F22" s="43">
        <v>343369.4</v>
      </c>
      <c r="G22" s="43">
        <v>75708</v>
      </c>
      <c r="H22" s="9"/>
      <c r="I22" s="9"/>
      <c r="J22" s="12">
        <v>42433</v>
      </c>
    </row>
    <row r="23" spans="1:10" x14ac:dyDescent="0.3">
      <c r="A23" s="83">
        <v>21</v>
      </c>
      <c r="B23" s="8" t="s">
        <v>522</v>
      </c>
      <c r="C23" s="8" t="s">
        <v>523</v>
      </c>
      <c r="D23" s="86"/>
      <c r="E23" s="86"/>
      <c r="F23" s="43">
        <v>219198.53000000003</v>
      </c>
      <c r="G23" s="43">
        <v>49226</v>
      </c>
      <c r="H23" s="9"/>
      <c r="I23" s="9"/>
      <c r="J23" s="12">
        <v>42699</v>
      </c>
    </row>
    <row r="24" spans="1:10" x14ac:dyDescent="0.3">
      <c r="A24" s="83">
        <v>22</v>
      </c>
      <c r="B24" s="8" t="s">
        <v>274</v>
      </c>
      <c r="C24" s="8" t="s">
        <v>275</v>
      </c>
      <c r="D24" s="110"/>
      <c r="E24" s="110"/>
      <c r="F24" s="43">
        <v>190004.34999999998</v>
      </c>
      <c r="G24" s="43">
        <v>42806</v>
      </c>
      <c r="H24" s="9"/>
      <c r="I24" s="9"/>
      <c r="J24" s="12">
        <v>42384</v>
      </c>
    </row>
    <row r="25" spans="1:10" x14ac:dyDescent="0.3">
      <c r="A25" s="83">
        <v>23</v>
      </c>
      <c r="B25" s="8" t="s">
        <v>524</v>
      </c>
      <c r="C25" s="8" t="s">
        <v>525</v>
      </c>
      <c r="D25" s="110"/>
      <c r="E25" s="110"/>
      <c r="F25" s="9">
        <v>167331.59999999998</v>
      </c>
      <c r="G25" s="9">
        <v>30580</v>
      </c>
      <c r="H25" s="43"/>
      <c r="I25" s="43"/>
      <c r="J25" s="12">
        <v>42671</v>
      </c>
    </row>
    <row r="26" spans="1:10" ht="25.2" x14ac:dyDescent="0.3">
      <c r="A26" s="83">
        <v>24</v>
      </c>
      <c r="B26" s="8" t="s">
        <v>518</v>
      </c>
      <c r="C26" s="8" t="s">
        <v>519</v>
      </c>
      <c r="D26" s="110"/>
      <c r="E26" s="110"/>
      <c r="F26" s="9">
        <v>159089.70000000001</v>
      </c>
      <c r="G26" s="9">
        <v>28124</v>
      </c>
      <c r="H26" s="43"/>
      <c r="I26" s="43"/>
      <c r="J26" s="12">
        <v>42720</v>
      </c>
    </row>
    <row r="27" spans="1:10" x14ac:dyDescent="0.3">
      <c r="A27" s="83">
        <v>25</v>
      </c>
      <c r="B27" s="8" t="s">
        <v>526</v>
      </c>
      <c r="C27" s="8" t="s">
        <v>527</v>
      </c>
      <c r="D27" s="86"/>
      <c r="E27" s="86"/>
      <c r="F27" s="43">
        <v>150949.90999999997</v>
      </c>
      <c r="G27" s="43">
        <v>34745</v>
      </c>
      <c r="H27" s="9"/>
      <c r="I27" s="9"/>
      <c r="J27" s="12">
        <v>42601</v>
      </c>
    </row>
    <row r="28" spans="1:10" ht="25.2" x14ac:dyDescent="0.3">
      <c r="A28" s="83">
        <v>26</v>
      </c>
      <c r="B28" s="8" t="s">
        <v>127</v>
      </c>
      <c r="C28" s="8" t="s">
        <v>128</v>
      </c>
      <c r="D28" s="110"/>
      <c r="E28" s="110"/>
      <c r="F28" s="9">
        <v>140154.76</v>
      </c>
      <c r="G28" s="9">
        <v>24434</v>
      </c>
      <c r="H28" s="43"/>
      <c r="I28" s="43"/>
      <c r="J28" s="12">
        <v>42356</v>
      </c>
    </row>
    <row r="29" spans="1:10" ht="25.2" x14ac:dyDescent="0.3">
      <c r="A29" s="83">
        <v>27</v>
      </c>
      <c r="B29" s="8" t="s">
        <v>276</v>
      </c>
      <c r="C29" s="8" t="s">
        <v>277</v>
      </c>
      <c r="D29" s="110"/>
      <c r="E29" s="110"/>
      <c r="F29" s="43">
        <v>121392.92</v>
      </c>
      <c r="G29" s="43">
        <v>22356</v>
      </c>
      <c r="H29" s="19"/>
      <c r="I29" s="19"/>
      <c r="J29" s="12">
        <v>42496</v>
      </c>
    </row>
    <row r="30" spans="1:10" x14ac:dyDescent="0.3">
      <c r="A30" s="83">
        <v>28</v>
      </c>
      <c r="B30" s="8" t="s">
        <v>278</v>
      </c>
      <c r="C30" s="8" t="s">
        <v>279</v>
      </c>
      <c r="D30" s="110"/>
      <c r="E30" s="110"/>
      <c r="F30" s="9">
        <v>91526.17</v>
      </c>
      <c r="G30" s="9">
        <v>18271</v>
      </c>
      <c r="H30" s="43"/>
      <c r="I30" s="43"/>
      <c r="J30" s="12">
        <v>42475</v>
      </c>
    </row>
    <row r="31" spans="1:10" ht="25.2" x14ac:dyDescent="0.3">
      <c r="A31" s="83">
        <v>29</v>
      </c>
      <c r="B31" s="8" t="s">
        <v>280</v>
      </c>
      <c r="C31" s="8" t="s">
        <v>281</v>
      </c>
      <c r="D31" s="110"/>
      <c r="E31" s="110"/>
      <c r="F31" s="43">
        <v>87608.23</v>
      </c>
      <c r="G31" s="43">
        <v>18285</v>
      </c>
      <c r="H31" s="19"/>
      <c r="I31" s="19"/>
      <c r="J31" s="12">
        <v>42517</v>
      </c>
    </row>
    <row r="32" spans="1:10" x14ac:dyDescent="0.3">
      <c r="A32" s="83">
        <v>30</v>
      </c>
      <c r="B32" s="8" t="s">
        <v>520</v>
      </c>
      <c r="C32" s="8" t="s">
        <v>521</v>
      </c>
      <c r="D32" s="110"/>
      <c r="E32" s="110"/>
      <c r="F32" s="43">
        <v>20392.62</v>
      </c>
      <c r="G32" s="43">
        <v>4487</v>
      </c>
      <c r="H32" s="19"/>
      <c r="I32" s="19"/>
      <c r="J32" s="12">
        <v>42622</v>
      </c>
    </row>
    <row r="33" spans="1:10" ht="25.2" x14ac:dyDescent="0.3">
      <c r="A33" s="83">
        <v>31</v>
      </c>
      <c r="B33" s="8" t="s">
        <v>131</v>
      </c>
      <c r="C33" s="8" t="s">
        <v>132</v>
      </c>
      <c r="D33" s="110"/>
      <c r="E33" s="110"/>
      <c r="F33" s="43">
        <v>1883.39</v>
      </c>
      <c r="G33" s="43">
        <v>349</v>
      </c>
      <c r="H33" s="19"/>
      <c r="I33" s="19"/>
      <c r="J33" s="12">
        <v>42328</v>
      </c>
    </row>
    <row r="34" spans="1:10" x14ac:dyDescent="0.3">
      <c r="A34" s="83">
        <v>32</v>
      </c>
      <c r="B34" s="108" t="s">
        <v>129</v>
      </c>
      <c r="C34" s="8" t="s">
        <v>130</v>
      </c>
      <c r="D34" s="110"/>
      <c r="E34" s="110"/>
      <c r="F34" s="9">
        <v>1112.18</v>
      </c>
      <c r="G34" s="9">
        <v>550</v>
      </c>
      <c r="H34" s="43"/>
      <c r="I34" s="43"/>
      <c r="J34" s="12" t="s">
        <v>268</v>
      </c>
    </row>
    <row r="35" spans="1:10" x14ac:dyDescent="0.3">
      <c r="A35" s="83">
        <v>33</v>
      </c>
      <c r="B35" s="8" t="s">
        <v>292</v>
      </c>
      <c r="C35" s="8" t="s">
        <v>293</v>
      </c>
      <c r="D35" s="110">
        <v>127636.43999999999</v>
      </c>
      <c r="E35" s="110">
        <v>25448</v>
      </c>
      <c r="F35" s="43"/>
      <c r="G35" s="43"/>
      <c r="H35" s="9"/>
      <c r="I35" s="9"/>
      <c r="J35" s="12">
        <v>42377</v>
      </c>
    </row>
    <row r="36" spans="1:10" x14ac:dyDescent="0.3">
      <c r="A36" s="83">
        <v>34</v>
      </c>
      <c r="B36" s="8" t="s">
        <v>294</v>
      </c>
      <c r="C36" s="8" t="s">
        <v>295</v>
      </c>
      <c r="D36" s="110">
        <v>37032.43</v>
      </c>
      <c r="E36" s="110">
        <v>7834</v>
      </c>
      <c r="F36" s="43"/>
      <c r="G36" s="43"/>
      <c r="H36" s="9"/>
      <c r="I36" s="9"/>
      <c r="J36" s="12">
        <v>42419</v>
      </c>
    </row>
    <row r="37" spans="1:10" x14ac:dyDescent="0.3">
      <c r="A37" s="83">
        <v>35</v>
      </c>
      <c r="B37" s="8" t="s">
        <v>296</v>
      </c>
      <c r="C37" s="8" t="s">
        <v>297</v>
      </c>
      <c r="D37" s="110">
        <v>36560.939999999995</v>
      </c>
      <c r="E37" s="110">
        <v>7656</v>
      </c>
      <c r="F37" s="43"/>
      <c r="G37" s="43"/>
      <c r="H37" s="9"/>
      <c r="I37" s="9"/>
      <c r="J37" s="12">
        <v>42440</v>
      </c>
    </row>
    <row r="38" spans="1:10" x14ac:dyDescent="0.3">
      <c r="A38" s="83">
        <v>36</v>
      </c>
      <c r="B38" s="8" t="s">
        <v>547</v>
      </c>
      <c r="C38" s="8" t="s">
        <v>548</v>
      </c>
      <c r="D38" s="86">
        <v>29498.27</v>
      </c>
      <c r="E38" s="86">
        <v>5612</v>
      </c>
      <c r="F38" s="19"/>
      <c r="G38" s="19"/>
      <c r="H38" s="19"/>
      <c r="I38" s="19"/>
      <c r="J38" s="12">
        <v>42720</v>
      </c>
    </row>
    <row r="39" spans="1:10" x14ac:dyDescent="0.3">
      <c r="A39" s="83">
        <v>37</v>
      </c>
      <c r="B39" s="8" t="s">
        <v>302</v>
      </c>
      <c r="C39" s="8" t="s">
        <v>303</v>
      </c>
      <c r="D39" s="86">
        <v>27401.64</v>
      </c>
      <c r="E39" s="86">
        <v>6313</v>
      </c>
      <c r="F39" s="10"/>
      <c r="G39" s="10"/>
      <c r="H39" s="43"/>
      <c r="I39" s="69"/>
      <c r="J39" s="12">
        <v>42545</v>
      </c>
    </row>
    <row r="40" spans="1:10" x14ac:dyDescent="0.3">
      <c r="A40" s="83">
        <v>38</v>
      </c>
      <c r="B40" s="8" t="s">
        <v>298</v>
      </c>
      <c r="C40" s="8" t="s">
        <v>299</v>
      </c>
      <c r="D40" s="110">
        <v>23395.279999999999</v>
      </c>
      <c r="E40" s="110">
        <v>6736</v>
      </c>
      <c r="F40" s="43"/>
      <c r="G40" s="43"/>
      <c r="H40" s="9"/>
      <c r="I40" s="9"/>
      <c r="J40" s="12">
        <v>42517</v>
      </c>
    </row>
    <row r="41" spans="1:10" x14ac:dyDescent="0.3">
      <c r="A41" s="83">
        <v>39</v>
      </c>
      <c r="B41" s="8" t="s">
        <v>539</v>
      </c>
      <c r="C41" s="8" t="s">
        <v>540</v>
      </c>
      <c r="D41" s="110">
        <v>21038.47</v>
      </c>
      <c r="E41" s="110">
        <v>4047</v>
      </c>
      <c r="F41" s="43"/>
      <c r="G41" s="43"/>
      <c r="H41" s="9"/>
      <c r="I41" s="9"/>
      <c r="J41" s="12">
        <v>42720</v>
      </c>
    </row>
    <row r="42" spans="1:10" x14ac:dyDescent="0.3">
      <c r="A42" s="83">
        <v>40</v>
      </c>
      <c r="B42" s="8" t="s">
        <v>300</v>
      </c>
      <c r="C42" s="8" t="s">
        <v>301</v>
      </c>
      <c r="D42" s="110">
        <v>18799.259999999998</v>
      </c>
      <c r="E42" s="110">
        <v>3953</v>
      </c>
      <c r="F42" s="43"/>
      <c r="G42" s="43"/>
      <c r="H42" s="9"/>
      <c r="I42" s="9"/>
      <c r="J42" s="12">
        <v>42468</v>
      </c>
    </row>
    <row r="43" spans="1:10" x14ac:dyDescent="0.3">
      <c r="A43" s="83">
        <v>41</v>
      </c>
      <c r="B43" s="8" t="s">
        <v>541</v>
      </c>
      <c r="C43" s="8" t="s">
        <v>542</v>
      </c>
      <c r="D43" s="110">
        <v>13292.460000000001</v>
      </c>
      <c r="E43" s="110">
        <v>2690</v>
      </c>
      <c r="F43" s="43"/>
      <c r="G43" s="43"/>
      <c r="H43" s="9"/>
      <c r="I43" s="9"/>
      <c r="J43" s="12">
        <v>42699</v>
      </c>
    </row>
    <row r="44" spans="1:10" ht="25.2" x14ac:dyDescent="0.3">
      <c r="A44" s="83">
        <v>42</v>
      </c>
      <c r="B44" s="8" t="s">
        <v>543</v>
      </c>
      <c r="C44" s="8" t="s">
        <v>544</v>
      </c>
      <c r="D44" s="110">
        <v>12029.31</v>
      </c>
      <c r="E44" s="110">
        <v>2519</v>
      </c>
      <c r="F44" s="43"/>
      <c r="G44" s="43"/>
      <c r="H44" s="9"/>
      <c r="I44" s="9"/>
      <c r="J44" s="12">
        <v>42706</v>
      </c>
    </row>
    <row r="45" spans="1:10" x14ac:dyDescent="0.3">
      <c r="A45" s="83">
        <v>43</v>
      </c>
      <c r="B45" s="8" t="s">
        <v>545</v>
      </c>
      <c r="C45" s="8" t="s">
        <v>546</v>
      </c>
      <c r="D45" s="110">
        <v>9384.19</v>
      </c>
      <c r="E45" s="110">
        <v>2135</v>
      </c>
      <c r="F45" s="43"/>
      <c r="G45" s="43"/>
      <c r="H45" s="9"/>
      <c r="I45" s="9"/>
      <c r="J45" s="12">
        <v>42678</v>
      </c>
    </row>
    <row r="46" spans="1:10" x14ac:dyDescent="0.3">
      <c r="A46" s="83">
        <v>44</v>
      </c>
      <c r="B46" s="8" t="s">
        <v>304</v>
      </c>
      <c r="C46" s="8" t="s">
        <v>305</v>
      </c>
      <c r="D46" s="110">
        <v>8558.5400000000009</v>
      </c>
      <c r="E46" s="110">
        <v>1839</v>
      </c>
      <c r="F46" s="43"/>
      <c r="G46" s="43"/>
      <c r="H46" s="9"/>
      <c r="I46" s="9"/>
      <c r="J46" s="12">
        <v>42496</v>
      </c>
    </row>
    <row r="47" spans="1:10" x14ac:dyDescent="0.3">
      <c r="A47" s="83">
        <v>45</v>
      </c>
      <c r="B47" s="8" t="s">
        <v>306</v>
      </c>
      <c r="C47" s="8" t="s">
        <v>307</v>
      </c>
      <c r="D47" s="110">
        <v>8482.2900000000009</v>
      </c>
      <c r="E47" s="110">
        <v>2249</v>
      </c>
      <c r="F47" s="43"/>
      <c r="G47" s="43"/>
      <c r="H47" s="9"/>
      <c r="I47" s="9"/>
      <c r="J47" s="12" t="s">
        <v>553</v>
      </c>
    </row>
    <row r="48" spans="1:10" ht="25.2" x14ac:dyDescent="0.3">
      <c r="A48" s="83">
        <v>46</v>
      </c>
      <c r="B48" s="8" t="s">
        <v>549</v>
      </c>
      <c r="C48" s="8" t="s">
        <v>550</v>
      </c>
      <c r="D48" s="110">
        <v>6982.19</v>
      </c>
      <c r="E48" s="110">
        <v>1648</v>
      </c>
      <c r="F48" s="43"/>
      <c r="G48" s="43"/>
      <c r="H48" s="9"/>
      <c r="I48" s="9"/>
      <c r="J48" s="12">
        <v>42615</v>
      </c>
    </row>
    <row r="49" spans="1:10" x14ac:dyDescent="0.3">
      <c r="A49" s="83">
        <v>47</v>
      </c>
      <c r="B49" s="8" t="s">
        <v>308</v>
      </c>
      <c r="C49" s="8" t="s">
        <v>309</v>
      </c>
      <c r="D49" s="110">
        <v>5987.51</v>
      </c>
      <c r="E49" s="110">
        <v>1447</v>
      </c>
      <c r="F49" s="43"/>
      <c r="G49" s="43"/>
      <c r="H49" s="9"/>
      <c r="I49" s="9"/>
      <c r="J49" s="12">
        <v>42405</v>
      </c>
    </row>
    <row r="50" spans="1:10" x14ac:dyDescent="0.3">
      <c r="A50" s="83">
        <v>48</v>
      </c>
      <c r="B50" s="8" t="s">
        <v>551</v>
      </c>
      <c r="C50" s="8" t="s">
        <v>552</v>
      </c>
      <c r="D50" s="110">
        <v>4323.7300000000005</v>
      </c>
      <c r="E50" s="110">
        <v>1099</v>
      </c>
      <c r="F50" s="43"/>
      <c r="G50" s="43"/>
      <c r="H50" s="9"/>
      <c r="I50" s="9"/>
      <c r="J50" s="12">
        <v>42594</v>
      </c>
    </row>
    <row r="51" spans="1:10" x14ac:dyDescent="0.3">
      <c r="A51" s="83">
        <v>49</v>
      </c>
      <c r="B51" s="8" t="s">
        <v>118</v>
      </c>
      <c r="C51" s="8" t="s">
        <v>119</v>
      </c>
      <c r="D51" s="86">
        <v>468.3</v>
      </c>
      <c r="E51" s="86">
        <v>142</v>
      </c>
      <c r="F51" s="9"/>
      <c r="G51" s="9"/>
      <c r="H51" s="19"/>
      <c r="I51" s="19"/>
      <c r="J51" s="12">
        <v>42349</v>
      </c>
    </row>
    <row r="52" spans="1:10" x14ac:dyDescent="0.3">
      <c r="D52" s="20">
        <f t="shared" ref="D52:I52" si="0">SUM(D3:D51)</f>
        <v>390871.24999999994</v>
      </c>
      <c r="E52" s="20">
        <f t="shared" si="0"/>
        <v>83367</v>
      </c>
      <c r="F52" s="20">
        <f t="shared" si="0"/>
        <v>1694013.7599999998</v>
      </c>
      <c r="G52" s="20">
        <f t="shared" si="0"/>
        <v>349921</v>
      </c>
      <c r="H52" s="20">
        <f t="shared" si="0"/>
        <v>2903619.11</v>
      </c>
      <c r="I52" s="20">
        <f t="shared" si="0"/>
        <v>610694</v>
      </c>
    </row>
    <row r="55" spans="1:10" x14ac:dyDescent="0.3">
      <c r="B55" s="6"/>
      <c r="C55" s="6"/>
      <c r="D55" s="124" t="s">
        <v>5</v>
      </c>
      <c r="E55" s="124"/>
      <c r="F55" s="125" t="s">
        <v>45</v>
      </c>
      <c r="G55" s="126"/>
    </row>
    <row r="56" spans="1:10" x14ac:dyDescent="0.3">
      <c r="B56" s="21" t="s">
        <v>8</v>
      </c>
      <c r="C56" s="21"/>
      <c r="D56" s="123">
        <f>D52+F52+H52</f>
        <v>4988504.1199999992</v>
      </c>
      <c r="E56" s="124"/>
      <c r="F56" s="127">
        <f>E52+G52+I52</f>
        <v>1043982</v>
      </c>
      <c r="G56" s="128"/>
    </row>
  </sheetData>
  <sortState ref="A3:J51">
    <sortCondition descending="1" ref="H3:H51"/>
    <sortCondition descending="1" ref="F3:F51"/>
    <sortCondition descending="1" ref="D3:D51"/>
  </sortState>
  <mergeCells count="7">
    <mergeCell ref="H1:I1"/>
    <mergeCell ref="D55:E55"/>
    <mergeCell ref="D56:E56"/>
    <mergeCell ref="F55:G55"/>
    <mergeCell ref="F56:G56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C16" sqref="C16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40" t="s">
        <v>56</v>
      </c>
      <c r="C1" s="141"/>
      <c r="D1" s="137" t="s">
        <v>1</v>
      </c>
      <c r="E1" s="138"/>
    </row>
    <row r="2" spans="1:6" x14ac:dyDescent="0.3">
      <c r="A2" s="81"/>
      <c r="B2" s="142"/>
      <c r="C2" s="143"/>
      <c r="D2" s="5" t="s">
        <v>5</v>
      </c>
      <c r="E2" s="5" t="s">
        <v>4</v>
      </c>
    </row>
    <row r="3" spans="1:6" x14ac:dyDescent="0.3">
      <c r="A3" s="83">
        <v>1</v>
      </c>
      <c r="B3" s="8" t="s">
        <v>311</v>
      </c>
      <c r="C3" s="13" t="s">
        <v>311</v>
      </c>
      <c r="D3" s="14">
        <v>1007464.25</v>
      </c>
      <c r="E3" s="14">
        <v>202951</v>
      </c>
      <c r="F3" s="12">
        <v>42370</v>
      </c>
    </row>
    <row r="4" spans="1:6" x14ac:dyDescent="0.3">
      <c r="A4" s="83">
        <v>2</v>
      </c>
      <c r="B4" s="8" t="s">
        <v>312</v>
      </c>
      <c r="C4" s="8" t="s">
        <v>312</v>
      </c>
      <c r="D4" s="14">
        <v>414207</v>
      </c>
      <c r="E4" s="14">
        <v>85780</v>
      </c>
      <c r="F4" s="15">
        <v>42538</v>
      </c>
    </row>
    <row r="5" spans="1:6" x14ac:dyDescent="0.3">
      <c r="A5" s="83">
        <v>3</v>
      </c>
      <c r="B5" s="8" t="s">
        <v>554</v>
      </c>
      <c r="C5" s="8" t="s">
        <v>555</v>
      </c>
      <c r="D5" s="14">
        <v>17099</v>
      </c>
      <c r="E5" s="14">
        <v>3636</v>
      </c>
      <c r="F5" s="15">
        <v>42601</v>
      </c>
    </row>
    <row r="6" spans="1:6" x14ac:dyDescent="0.3">
      <c r="A6" s="83">
        <v>4</v>
      </c>
      <c r="B6" s="8" t="s">
        <v>313</v>
      </c>
      <c r="C6" s="8" t="s">
        <v>314</v>
      </c>
      <c r="D6" s="14">
        <v>52012.62</v>
      </c>
      <c r="E6" s="14">
        <v>7505</v>
      </c>
      <c r="F6" s="15">
        <v>42384</v>
      </c>
    </row>
    <row r="7" spans="1:6" x14ac:dyDescent="0.3">
      <c r="D7" s="20">
        <f>SUM(D3:D6)</f>
        <v>1490782.87</v>
      </c>
      <c r="E7" s="20">
        <f>SUM(E3:E6)</f>
        <v>299872</v>
      </c>
    </row>
  </sheetData>
  <sortState ref="A3:G13">
    <sortCondition descending="1" ref="D3:D13"/>
  </sortState>
  <mergeCells count="2">
    <mergeCell ref="D1:E1"/>
    <mergeCell ref="B1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D24" sqref="D24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  <col min="12" max="12" width="18.109375" customWidth="1"/>
  </cols>
  <sheetData>
    <row r="1" spans="1:12" ht="17.399999999999999" x14ac:dyDescent="0.3">
      <c r="A1" s="79"/>
      <c r="B1" s="140" t="s">
        <v>517</v>
      </c>
      <c r="C1" s="141"/>
      <c r="D1" s="137" t="s">
        <v>1</v>
      </c>
      <c r="E1" s="138"/>
    </row>
    <row r="2" spans="1:12" x14ac:dyDescent="0.3">
      <c r="A2" s="81"/>
      <c r="B2" s="142"/>
      <c r="C2" s="143"/>
      <c r="D2" s="5" t="s">
        <v>5</v>
      </c>
      <c r="E2" s="5" t="s">
        <v>4</v>
      </c>
    </row>
    <row r="3" spans="1:12" x14ac:dyDescent="0.3">
      <c r="A3" s="83">
        <v>1</v>
      </c>
      <c r="B3" s="8" t="s">
        <v>556</v>
      </c>
      <c r="C3" s="8" t="s">
        <v>557</v>
      </c>
      <c r="D3" s="19">
        <v>125919.98</v>
      </c>
      <c r="E3" s="19">
        <v>31378</v>
      </c>
      <c r="F3" s="12">
        <v>42678</v>
      </c>
      <c r="L3" s="89"/>
    </row>
    <row r="4" spans="1:12" x14ac:dyDescent="0.3">
      <c r="A4" s="83">
        <v>2</v>
      </c>
      <c r="B4" s="8" t="s">
        <v>558</v>
      </c>
      <c r="C4" s="8" t="s">
        <v>559</v>
      </c>
      <c r="D4" s="19">
        <v>29421.55</v>
      </c>
      <c r="E4" s="19">
        <v>7374</v>
      </c>
      <c r="F4" s="12">
        <v>42594</v>
      </c>
      <c r="L4" s="89"/>
    </row>
    <row r="5" spans="1:12" x14ac:dyDescent="0.3">
      <c r="A5" s="83">
        <v>3</v>
      </c>
      <c r="B5" s="8" t="s">
        <v>315</v>
      </c>
      <c r="C5" s="8" t="s">
        <v>316</v>
      </c>
      <c r="D5" s="9">
        <v>18665.11</v>
      </c>
      <c r="E5" s="9">
        <v>5292</v>
      </c>
      <c r="F5" s="12">
        <v>42454</v>
      </c>
      <c r="L5" s="89"/>
    </row>
    <row r="6" spans="1:12" x14ac:dyDescent="0.3">
      <c r="A6" s="83">
        <v>4</v>
      </c>
      <c r="B6" s="8" t="s">
        <v>317</v>
      </c>
      <c r="C6" s="8" t="s">
        <v>318</v>
      </c>
      <c r="D6" s="19">
        <v>16651.05</v>
      </c>
      <c r="E6" s="19">
        <v>3750</v>
      </c>
      <c r="F6" s="12">
        <v>42489</v>
      </c>
      <c r="L6" s="89"/>
    </row>
    <row r="7" spans="1:12" x14ac:dyDescent="0.3">
      <c r="A7" s="83">
        <v>5</v>
      </c>
      <c r="B7" s="8" t="s">
        <v>560</v>
      </c>
      <c r="C7" s="8" t="s">
        <v>561</v>
      </c>
      <c r="D7" s="19">
        <v>14237.41</v>
      </c>
      <c r="E7" s="19">
        <v>3210</v>
      </c>
      <c r="F7" s="12">
        <v>42566</v>
      </c>
      <c r="L7" s="89"/>
    </row>
    <row r="8" spans="1:12" x14ac:dyDescent="0.3">
      <c r="A8" s="83">
        <v>6</v>
      </c>
      <c r="B8" s="8" t="s">
        <v>137</v>
      </c>
      <c r="C8" s="8" t="s">
        <v>138</v>
      </c>
      <c r="D8" s="9">
        <v>6896.7599999999993</v>
      </c>
      <c r="E8" s="9">
        <v>1708</v>
      </c>
      <c r="F8" s="12">
        <v>42335</v>
      </c>
      <c r="L8" s="89"/>
    </row>
    <row r="9" spans="1:12" ht="25.2" x14ac:dyDescent="0.3">
      <c r="A9" s="83">
        <v>7</v>
      </c>
      <c r="B9" s="8" t="s">
        <v>323</v>
      </c>
      <c r="C9" s="13" t="s">
        <v>324</v>
      </c>
      <c r="D9" s="14">
        <v>5475</v>
      </c>
      <c r="E9" s="14">
        <v>1429</v>
      </c>
      <c r="F9" s="12">
        <v>42047</v>
      </c>
      <c r="L9" s="89"/>
    </row>
    <row r="10" spans="1:12" x14ac:dyDescent="0.3">
      <c r="A10" s="83">
        <v>8</v>
      </c>
      <c r="B10" s="8" t="s">
        <v>325</v>
      </c>
      <c r="C10" s="8" t="s">
        <v>326</v>
      </c>
      <c r="D10" s="14">
        <v>4288.32</v>
      </c>
      <c r="E10" s="14">
        <v>1373</v>
      </c>
      <c r="F10" s="12">
        <v>42412</v>
      </c>
      <c r="L10" s="89"/>
    </row>
    <row r="11" spans="1:12" x14ac:dyDescent="0.3">
      <c r="A11" s="83">
        <v>9</v>
      </c>
      <c r="B11" s="8" t="s">
        <v>319</v>
      </c>
      <c r="C11" s="13" t="s">
        <v>320</v>
      </c>
      <c r="D11" s="16">
        <v>3668.3200000000006</v>
      </c>
      <c r="E11" s="16">
        <v>1231</v>
      </c>
      <c r="F11" s="12">
        <v>42447</v>
      </c>
      <c r="L11" s="89"/>
    </row>
    <row r="12" spans="1:12" x14ac:dyDescent="0.3">
      <c r="A12" s="83">
        <v>10</v>
      </c>
      <c r="B12" s="8" t="s">
        <v>562</v>
      </c>
      <c r="C12" s="8" t="s">
        <v>563</v>
      </c>
      <c r="D12" s="9">
        <v>3658.7200000000003</v>
      </c>
      <c r="E12" s="9">
        <v>971</v>
      </c>
      <c r="F12" s="12">
        <v>42615</v>
      </c>
      <c r="L12" s="89"/>
    </row>
    <row r="13" spans="1:12" x14ac:dyDescent="0.3">
      <c r="A13" s="83">
        <v>11</v>
      </c>
      <c r="B13" s="8" t="s">
        <v>321</v>
      </c>
      <c r="C13" s="8" t="s">
        <v>322</v>
      </c>
      <c r="D13" s="9">
        <v>2966.47</v>
      </c>
      <c r="E13" s="9">
        <v>692</v>
      </c>
      <c r="F13" s="12">
        <v>42433</v>
      </c>
      <c r="L13" s="89"/>
    </row>
    <row r="14" spans="1:12" x14ac:dyDescent="0.3">
      <c r="A14" s="83">
        <v>12</v>
      </c>
      <c r="B14" s="8" t="s">
        <v>133</v>
      </c>
      <c r="C14" s="8" t="s">
        <v>134</v>
      </c>
      <c r="D14" s="19">
        <v>2373.1</v>
      </c>
      <c r="E14" s="19">
        <v>722</v>
      </c>
      <c r="F14" s="12">
        <v>42314</v>
      </c>
      <c r="L14" s="89"/>
    </row>
    <row r="15" spans="1:12" x14ac:dyDescent="0.3">
      <c r="A15" s="83">
        <v>13</v>
      </c>
      <c r="B15" s="8" t="s">
        <v>327</v>
      </c>
      <c r="C15" s="8" t="s">
        <v>328</v>
      </c>
      <c r="D15" s="19">
        <v>2353.71</v>
      </c>
      <c r="E15" s="19">
        <v>711</v>
      </c>
      <c r="F15" s="12">
        <v>42398</v>
      </c>
      <c r="L15" s="89"/>
    </row>
    <row r="16" spans="1:12" x14ac:dyDescent="0.3">
      <c r="A16" s="83">
        <v>14</v>
      </c>
      <c r="B16" s="8" t="s">
        <v>564</v>
      </c>
      <c r="C16" s="8" t="s">
        <v>565</v>
      </c>
      <c r="D16" s="9">
        <v>1859.8</v>
      </c>
      <c r="E16" s="9">
        <v>561</v>
      </c>
      <c r="F16" s="12">
        <v>42720</v>
      </c>
      <c r="L16" s="89"/>
    </row>
    <row r="17" spans="1:12" x14ac:dyDescent="0.3">
      <c r="A17" s="83">
        <v>15</v>
      </c>
      <c r="B17" s="8" t="s">
        <v>566</v>
      </c>
      <c r="C17" s="8" t="s">
        <v>567</v>
      </c>
      <c r="D17" s="9">
        <v>1799.7199999999998</v>
      </c>
      <c r="E17" s="9">
        <v>570</v>
      </c>
      <c r="F17" s="12">
        <v>42636</v>
      </c>
      <c r="L17" s="89"/>
    </row>
    <row r="18" spans="1:12" x14ac:dyDescent="0.3">
      <c r="A18" s="83">
        <v>16</v>
      </c>
      <c r="B18" s="8" t="s">
        <v>329</v>
      </c>
      <c r="C18" s="8" t="s">
        <v>330</v>
      </c>
      <c r="D18" s="19">
        <v>1015.13</v>
      </c>
      <c r="E18" s="19">
        <v>361</v>
      </c>
      <c r="F18" s="12">
        <v>42371</v>
      </c>
      <c r="L18" s="89"/>
    </row>
    <row r="19" spans="1:12" x14ac:dyDescent="0.3">
      <c r="A19" s="83">
        <v>17</v>
      </c>
      <c r="B19" s="8" t="s">
        <v>135</v>
      </c>
      <c r="C19" s="8" t="s">
        <v>136</v>
      </c>
      <c r="D19" s="19">
        <v>760</v>
      </c>
      <c r="E19" s="19">
        <v>197</v>
      </c>
      <c r="F19" s="12">
        <v>42328</v>
      </c>
      <c r="L19" s="89"/>
    </row>
    <row r="20" spans="1:12" x14ac:dyDescent="0.3">
      <c r="A20" s="83">
        <v>18</v>
      </c>
      <c r="B20" s="8" t="s">
        <v>61</v>
      </c>
      <c r="C20" s="8" t="s">
        <v>62</v>
      </c>
      <c r="D20" s="9">
        <v>382.2</v>
      </c>
      <c r="E20" s="9">
        <v>141</v>
      </c>
      <c r="F20" s="12">
        <v>41551</v>
      </c>
      <c r="L20" s="89"/>
    </row>
    <row r="21" spans="1:12" x14ac:dyDescent="0.3">
      <c r="A21" s="83">
        <v>19</v>
      </c>
      <c r="B21" s="8" t="s">
        <v>59</v>
      </c>
      <c r="C21" s="8" t="s">
        <v>60</v>
      </c>
      <c r="D21" s="9">
        <v>92.2</v>
      </c>
      <c r="E21" s="9">
        <v>21</v>
      </c>
      <c r="F21" s="12">
        <v>42181</v>
      </c>
      <c r="L21" s="89"/>
    </row>
    <row r="22" spans="1:12" x14ac:dyDescent="0.3">
      <c r="A22" s="83">
        <v>20</v>
      </c>
      <c r="B22" s="8" t="s">
        <v>57</v>
      </c>
      <c r="C22" s="8" t="s">
        <v>58</v>
      </c>
      <c r="D22" s="9">
        <v>40</v>
      </c>
      <c r="E22" s="9">
        <v>20</v>
      </c>
      <c r="F22" s="12">
        <v>42006</v>
      </c>
      <c r="L22" s="89"/>
    </row>
    <row r="23" spans="1:12" x14ac:dyDescent="0.3">
      <c r="D23" s="20">
        <f>SUM(D3:D22)</f>
        <v>242524.55000000005</v>
      </c>
      <c r="E23" s="20">
        <f>SUM(E3:E22)</f>
        <v>61712</v>
      </c>
      <c r="L23" s="89"/>
    </row>
  </sheetData>
  <sortState ref="A3:L22">
    <sortCondition descending="1" ref="D3:D22"/>
  </sortState>
  <mergeCells count="2">
    <mergeCell ref="D1:E1"/>
    <mergeCell ref="B1:C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5" sqref="B25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55</v>
      </c>
      <c r="C1" s="132"/>
      <c r="D1" s="137" t="s">
        <v>1</v>
      </c>
      <c r="E1" s="138"/>
    </row>
    <row r="2" spans="1:6" x14ac:dyDescent="0.3">
      <c r="A2" s="2"/>
      <c r="B2" s="144"/>
      <c r="C2" s="145"/>
      <c r="D2" s="5" t="s">
        <v>5</v>
      </c>
      <c r="E2" s="5" t="s">
        <v>4</v>
      </c>
    </row>
    <row r="3" spans="1:6" x14ac:dyDescent="0.3">
      <c r="A3" s="83">
        <v>1</v>
      </c>
      <c r="B3" s="13" t="s">
        <v>331</v>
      </c>
      <c r="C3" s="13" t="s">
        <v>332</v>
      </c>
      <c r="D3" s="16">
        <v>84498</v>
      </c>
      <c r="E3" s="16">
        <v>14750</v>
      </c>
      <c r="F3" s="12">
        <v>42482</v>
      </c>
    </row>
    <row r="4" spans="1:6" x14ac:dyDescent="0.3">
      <c r="A4" s="83">
        <v>2</v>
      </c>
      <c r="B4" s="8" t="s">
        <v>333</v>
      </c>
      <c r="C4" s="8" t="s">
        <v>334</v>
      </c>
      <c r="D4" s="16">
        <v>64876</v>
      </c>
      <c r="E4" s="16">
        <v>12935</v>
      </c>
      <c r="F4" s="12">
        <v>42447</v>
      </c>
    </row>
    <row r="5" spans="1:6" x14ac:dyDescent="0.3">
      <c r="A5" s="83">
        <v>3</v>
      </c>
      <c r="B5" s="13" t="s">
        <v>568</v>
      </c>
      <c r="C5" s="13" t="s">
        <v>569</v>
      </c>
      <c r="D5" s="14">
        <v>54357</v>
      </c>
      <c r="E5" s="14">
        <v>10534</v>
      </c>
      <c r="F5" s="12">
        <v>42657</v>
      </c>
    </row>
    <row r="6" spans="1:6" x14ac:dyDescent="0.3">
      <c r="A6" s="83">
        <v>4</v>
      </c>
      <c r="B6" s="8" t="s">
        <v>139</v>
      </c>
      <c r="C6" s="8" t="s">
        <v>140</v>
      </c>
      <c r="D6" s="19">
        <v>51739</v>
      </c>
      <c r="E6" s="19">
        <v>9394</v>
      </c>
      <c r="F6" s="12">
        <v>42363</v>
      </c>
    </row>
    <row r="7" spans="1:6" x14ac:dyDescent="0.3">
      <c r="A7" s="83">
        <v>5</v>
      </c>
      <c r="B7" s="13" t="s">
        <v>570</v>
      </c>
      <c r="C7" s="13" t="s">
        <v>571</v>
      </c>
      <c r="D7" s="16">
        <v>41149</v>
      </c>
      <c r="E7" s="16">
        <v>7748</v>
      </c>
      <c r="F7" s="12">
        <v>42685</v>
      </c>
    </row>
    <row r="8" spans="1:6" x14ac:dyDescent="0.3">
      <c r="A8" s="83">
        <v>6</v>
      </c>
      <c r="B8" s="97" t="s">
        <v>572</v>
      </c>
      <c r="C8" s="8" t="s">
        <v>573</v>
      </c>
      <c r="D8" s="16">
        <v>40587</v>
      </c>
      <c r="E8" s="16">
        <v>7420</v>
      </c>
      <c r="F8" s="12">
        <v>42734</v>
      </c>
    </row>
    <row r="9" spans="1:6" x14ac:dyDescent="0.3">
      <c r="A9" s="83">
        <v>7</v>
      </c>
      <c r="B9" s="8" t="s">
        <v>335</v>
      </c>
      <c r="C9" s="13" t="s">
        <v>336</v>
      </c>
      <c r="D9" s="16">
        <v>28711</v>
      </c>
      <c r="E9" s="16">
        <v>6996</v>
      </c>
      <c r="F9" s="12">
        <v>42538</v>
      </c>
    </row>
    <row r="10" spans="1:6" x14ac:dyDescent="0.3">
      <c r="A10" s="83">
        <v>8</v>
      </c>
      <c r="B10" s="8" t="s">
        <v>574</v>
      </c>
      <c r="C10" s="8" t="s">
        <v>574</v>
      </c>
      <c r="D10" s="18">
        <v>23323</v>
      </c>
      <c r="E10" s="18">
        <v>5681</v>
      </c>
      <c r="F10" s="12">
        <v>42643</v>
      </c>
    </row>
    <row r="11" spans="1:6" x14ac:dyDescent="0.3">
      <c r="A11" s="83">
        <v>9</v>
      </c>
      <c r="B11" s="8" t="s">
        <v>575</v>
      </c>
      <c r="C11" s="13" t="s">
        <v>576</v>
      </c>
      <c r="D11" s="111">
        <v>22743</v>
      </c>
      <c r="E11" s="111">
        <v>4756</v>
      </c>
      <c r="F11" s="12">
        <v>42566</v>
      </c>
    </row>
    <row r="12" spans="1:6" x14ac:dyDescent="0.3">
      <c r="A12" s="83">
        <v>10</v>
      </c>
      <c r="B12" s="8" t="s">
        <v>577</v>
      </c>
      <c r="C12" s="13" t="s">
        <v>578</v>
      </c>
      <c r="D12" s="111">
        <v>14390</v>
      </c>
      <c r="E12" s="111">
        <v>2766</v>
      </c>
      <c r="F12" s="12">
        <v>42622</v>
      </c>
    </row>
    <row r="13" spans="1:6" x14ac:dyDescent="0.3">
      <c r="A13" s="83">
        <v>11</v>
      </c>
      <c r="B13" s="8" t="s">
        <v>337</v>
      </c>
      <c r="C13" s="13" t="s">
        <v>338</v>
      </c>
      <c r="D13" s="111">
        <v>13155</v>
      </c>
      <c r="E13" s="111">
        <v>2920</v>
      </c>
      <c r="F13" s="12">
        <v>42440</v>
      </c>
    </row>
    <row r="14" spans="1:6" x14ac:dyDescent="0.3">
      <c r="A14" s="83">
        <v>12</v>
      </c>
      <c r="B14" s="13" t="s">
        <v>579</v>
      </c>
      <c r="C14" s="13" t="s">
        <v>580</v>
      </c>
      <c r="D14" s="16">
        <v>12646</v>
      </c>
      <c r="E14" s="16">
        <v>2998</v>
      </c>
      <c r="F14" s="12">
        <v>42608</v>
      </c>
    </row>
    <row r="15" spans="1:6" x14ac:dyDescent="0.3">
      <c r="A15" s="83">
        <v>13</v>
      </c>
      <c r="B15" s="8" t="s">
        <v>339</v>
      </c>
      <c r="C15" s="8" t="s">
        <v>340</v>
      </c>
      <c r="D15" s="16">
        <v>12479</v>
      </c>
      <c r="E15" s="16">
        <v>2606</v>
      </c>
      <c r="F15" s="12">
        <v>42503</v>
      </c>
    </row>
    <row r="16" spans="1:6" x14ac:dyDescent="0.3">
      <c r="A16" s="83">
        <v>14</v>
      </c>
      <c r="B16" s="13" t="s">
        <v>341</v>
      </c>
      <c r="C16" s="13" t="s">
        <v>342</v>
      </c>
      <c r="D16" s="14">
        <v>9144</v>
      </c>
      <c r="E16" s="14">
        <v>2484</v>
      </c>
      <c r="F16" s="12">
        <v>42545</v>
      </c>
    </row>
    <row r="17" spans="1:6" x14ac:dyDescent="0.3">
      <c r="A17" s="83">
        <v>15</v>
      </c>
      <c r="B17" s="8" t="s">
        <v>343</v>
      </c>
      <c r="C17" s="8" t="s">
        <v>344</v>
      </c>
      <c r="D17" s="19">
        <v>8857</v>
      </c>
      <c r="E17" s="19">
        <v>1990</v>
      </c>
      <c r="F17" s="12">
        <v>42517</v>
      </c>
    </row>
    <row r="18" spans="1:6" x14ac:dyDescent="0.3">
      <c r="A18" s="83">
        <v>16</v>
      </c>
      <c r="B18" s="13" t="s">
        <v>581</v>
      </c>
      <c r="C18" s="13" t="s">
        <v>582</v>
      </c>
      <c r="D18" s="16">
        <v>8775</v>
      </c>
      <c r="E18" s="16">
        <v>1813</v>
      </c>
      <c r="F18" s="12">
        <v>42573</v>
      </c>
    </row>
    <row r="19" spans="1:6" x14ac:dyDescent="0.3">
      <c r="A19" s="83">
        <v>17</v>
      </c>
      <c r="B19" s="97" t="s">
        <v>583</v>
      </c>
      <c r="C19" s="8" t="s">
        <v>583</v>
      </c>
      <c r="D19" s="16">
        <v>4952</v>
      </c>
      <c r="E19" s="16">
        <v>1328</v>
      </c>
      <c r="F19" s="12">
        <v>42664</v>
      </c>
    </row>
    <row r="20" spans="1:6" x14ac:dyDescent="0.3">
      <c r="A20" s="83">
        <v>18</v>
      </c>
      <c r="B20" s="8" t="s">
        <v>584</v>
      </c>
      <c r="C20" s="13" t="s">
        <v>585</v>
      </c>
      <c r="D20" s="16">
        <v>4200</v>
      </c>
      <c r="E20" s="16">
        <v>1189</v>
      </c>
      <c r="F20" s="12">
        <v>42685</v>
      </c>
    </row>
    <row r="21" spans="1:6" x14ac:dyDescent="0.3">
      <c r="A21" s="83">
        <v>19</v>
      </c>
      <c r="B21" s="8" t="s">
        <v>345</v>
      </c>
      <c r="C21" s="8" t="s">
        <v>346</v>
      </c>
      <c r="D21" s="18">
        <v>1836</v>
      </c>
      <c r="E21" s="18">
        <v>468</v>
      </c>
      <c r="F21" s="12">
        <v>42454</v>
      </c>
    </row>
    <row r="22" spans="1:6" x14ac:dyDescent="0.3">
      <c r="A22" s="83">
        <v>20</v>
      </c>
      <c r="B22" s="8" t="s">
        <v>586</v>
      </c>
      <c r="C22" s="13" t="s">
        <v>586</v>
      </c>
      <c r="D22" s="111">
        <v>1236</v>
      </c>
      <c r="E22" s="111">
        <v>338</v>
      </c>
      <c r="F22" s="12">
        <v>42503</v>
      </c>
    </row>
    <row r="23" spans="1:6" x14ac:dyDescent="0.3">
      <c r="A23" s="83">
        <v>21</v>
      </c>
      <c r="B23" s="8" t="s">
        <v>141</v>
      </c>
      <c r="C23" s="8" t="s">
        <v>142</v>
      </c>
      <c r="D23" s="111">
        <v>241</v>
      </c>
      <c r="E23" s="111">
        <v>76</v>
      </c>
      <c r="F23" s="12">
        <v>42335</v>
      </c>
    </row>
    <row r="24" spans="1:6" x14ac:dyDescent="0.3">
      <c r="D24" s="20">
        <f>SUM(D3:D23)</f>
        <v>503894</v>
      </c>
      <c r="E24" s="20">
        <f>SUM(E3:E23)</f>
        <v>101190</v>
      </c>
    </row>
  </sheetData>
  <sortState ref="A3:F23">
    <sortCondition descending="1" ref="D3:D23"/>
  </sortState>
  <mergeCells count="3">
    <mergeCell ref="D1:E1"/>
    <mergeCell ref="B1:C1"/>
    <mergeCell ref="B2:C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E16" sqref="E16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12" s="25" customFormat="1" ht="17.399999999999999" x14ac:dyDescent="0.3">
      <c r="A1" s="79"/>
      <c r="B1" s="135" t="s">
        <v>384</v>
      </c>
      <c r="C1" s="136"/>
      <c r="D1" s="95" t="s">
        <v>88</v>
      </c>
      <c r="E1" s="1"/>
    </row>
    <row r="2" spans="1:12" s="25" customFormat="1" ht="12.6" x14ac:dyDescent="0.2">
      <c r="A2" s="3"/>
      <c r="B2" s="115"/>
      <c r="C2" s="115"/>
      <c r="D2" s="90" t="s">
        <v>6</v>
      </c>
      <c r="E2" s="90" t="s">
        <v>4</v>
      </c>
    </row>
    <row r="3" spans="1:12" s="25" customFormat="1" ht="23.25" customHeight="1" x14ac:dyDescent="0.2">
      <c r="A3" s="84">
        <v>1</v>
      </c>
      <c r="B3" s="8" t="s">
        <v>385</v>
      </c>
      <c r="C3" s="8" t="s">
        <v>385</v>
      </c>
      <c r="D3" s="69">
        <v>837143.1</v>
      </c>
      <c r="E3" s="69">
        <v>166914</v>
      </c>
      <c r="F3" s="12">
        <v>42433</v>
      </c>
      <c r="H3" s="54"/>
      <c r="L3" s="54"/>
    </row>
    <row r="4" spans="1:12" s="25" customFormat="1" ht="23.25" customHeight="1" x14ac:dyDescent="0.2">
      <c r="A4" s="84">
        <v>1</v>
      </c>
      <c r="B4" s="8" t="s">
        <v>641</v>
      </c>
      <c r="C4" s="8" t="s">
        <v>641</v>
      </c>
      <c r="D4" s="69">
        <v>689335</v>
      </c>
      <c r="E4" s="69">
        <v>134270</v>
      </c>
      <c r="F4" s="12">
        <v>42650</v>
      </c>
      <c r="H4" s="54"/>
      <c r="L4" s="54"/>
    </row>
    <row r="5" spans="1:12" s="25" customFormat="1" ht="12.6" x14ac:dyDescent="0.2">
      <c r="D5" s="94">
        <f>SUM(D3:D4)</f>
        <v>1526478.1</v>
      </c>
      <c r="E5" s="94">
        <f>SUM(E3:E4)</f>
        <v>301184</v>
      </c>
    </row>
  </sheetData>
  <sortState ref="A6:G21">
    <sortCondition descending="1" ref="D8:D21"/>
  </sortState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19" sqref="B19"/>
    </sheetView>
  </sheetViews>
  <sheetFormatPr defaultRowHeight="14.4" x14ac:dyDescent="0.3"/>
  <cols>
    <col min="1" max="1" width="3.6640625" customWidth="1"/>
    <col min="2" max="3" width="35" customWidth="1"/>
    <col min="4" max="4" width="14.5546875" customWidth="1"/>
    <col min="5" max="5" width="16.33203125" customWidth="1"/>
    <col min="6" max="6" width="13.33203125" customWidth="1"/>
  </cols>
  <sheetData>
    <row r="1" spans="1:6" ht="17.399999999999999" x14ac:dyDescent="0.3">
      <c r="A1" s="79"/>
      <c r="B1" s="131" t="s">
        <v>68</v>
      </c>
      <c r="C1" s="132"/>
      <c r="D1" s="137" t="s">
        <v>1</v>
      </c>
      <c r="E1" s="138"/>
    </row>
    <row r="2" spans="1:6" x14ac:dyDescent="0.3">
      <c r="A2" s="81"/>
      <c r="B2" s="82"/>
      <c r="C2" s="82"/>
      <c r="D2" s="5" t="s">
        <v>69</v>
      </c>
      <c r="E2" s="5" t="s">
        <v>4</v>
      </c>
    </row>
    <row r="3" spans="1:6" x14ac:dyDescent="0.3">
      <c r="A3" s="83">
        <v>1</v>
      </c>
      <c r="B3" s="8" t="s">
        <v>587</v>
      </c>
      <c r="C3" s="8" t="s">
        <v>588</v>
      </c>
      <c r="D3" s="19">
        <v>88984.62</v>
      </c>
      <c r="E3" s="19">
        <v>16847</v>
      </c>
      <c r="F3" s="12">
        <v>42629</v>
      </c>
    </row>
    <row r="4" spans="1:6" x14ac:dyDescent="0.3">
      <c r="A4" s="83">
        <v>2</v>
      </c>
      <c r="B4" s="13" t="s">
        <v>589</v>
      </c>
      <c r="C4" s="13" t="s">
        <v>590</v>
      </c>
      <c r="D4" s="19">
        <v>63884</v>
      </c>
      <c r="E4" s="19">
        <v>11950</v>
      </c>
      <c r="F4" s="12">
        <v>42706</v>
      </c>
    </row>
    <row r="5" spans="1:6" x14ac:dyDescent="0.3">
      <c r="A5" s="83">
        <v>3</v>
      </c>
      <c r="B5" s="13" t="s">
        <v>350</v>
      </c>
      <c r="C5" s="13" t="s">
        <v>351</v>
      </c>
      <c r="D5" s="19">
        <v>52454.009999999995</v>
      </c>
      <c r="E5" s="19">
        <v>11602</v>
      </c>
      <c r="F5" s="12">
        <v>42426</v>
      </c>
    </row>
    <row r="6" spans="1:6" x14ac:dyDescent="0.3">
      <c r="A6" s="83">
        <v>4</v>
      </c>
      <c r="B6" s="13" t="s">
        <v>352</v>
      </c>
      <c r="C6" s="13" t="s">
        <v>353</v>
      </c>
      <c r="D6" s="19">
        <v>38578.51</v>
      </c>
      <c r="E6" s="19">
        <v>6806</v>
      </c>
      <c r="F6" s="12">
        <v>42370</v>
      </c>
    </row>
    <row r="7" spans="1:6" x14ac:dyDescent="0.3">
      <c r="A7" s="83">
        <v>5</v>
      </c>
      <c r="B7" s="13" t="s">
        <v>591</v>
      </c>
      <c r="C7" s="13" t="s">
        <v>592</v>
      </c>
      <c r="D7" s="19">
        <v>28199</v>
      </c>
      <c r="E7" s="19">
        <v>6375</v>
      </c>
      <c r="F7" s="12">
        <v>42615</v>
      </c>
    </row>
    <row r="8" spans="1:6" x14ac:dyDescent="0.3">
      <c r="A8" s="83">
        <v>6</v>
      </c>
      <c r="B8" s="13" t="s">
        <v>593</v>
      </c>
      <c r="C8" s="13" t="s">
        <v>594</v>
      </c>
      <c r="D8" s="19">
        <v>21020.080000000002</v>
      </c>
      <c r="E8" s="19">
        <v>4349</v>
      </c>
      <c r="F8" s="12">
        <v>42643</v>
      </c>
    </row>
    <row r="9" spans="1:6" x14ac:dyDescent="0.3">
      <c r="A9" s="83">
        <v>7</v>
      </c>
      <c r="B9" s="13" t="s">
        <v>595</v>
      </c>
      <c r="C9" s="13" t="s">
        <v>596</v>
      </c>
      <c r="D9" s="19">
        <v>13815.09</v>
      </c>
      <c r="E9" s="19">
        <v>2482</v>
      </c>
      <c r="F9" s="12">
        <v>42699</v>
      </c>
    </row>
    <row r="10" spans="1:6" x14ac:dyDescent="0.3">
      <c r="A10" s="83">
        <v>8</v>
      </c>
      <c r="B10" s="13" t="s">
        <v>354</v>
      </c>
      <c r="C10" s="13" t="s">
        <v>355</v>
      </c>
      <c r="D10" s="19">
        <v>9233.11</v>
      </c>
      <c r="E10" s="19">
        <v>1752</v>
      </c>
      <c r="F10" s="12">
        <v>42426</v>
      </c>
    </row>
    <row r="11" spans="1:6" x14ac:dyDescent="0.3">
      <c r="D11" s="20">
        <f>SUM(D3:D10)</f>
        <v>316168.42000000004</v>
      </c>
      <c r="E11" s="20">
        <f>SUM(E3:E10)</f>
        <v>62163</v>
      </c>
    </row>
  </sheetData>
  <sortState ref="A3:F10">
    <sortCondition descending="1" ref="D3:D10"/>
  </sortState>
  <mergeCells count="2">
    <mergeCell ref="D1:E1"/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!</vt:lpstr>
      <vt:lpstr>NCG</vt:lpstr>
      <vt:lpstr>Acme</vt:lpstr>
      <vt:lpstr>TFD</vt:lpstr>
      <vt:lpstr>Incognito</vt:lpstr>
      <vt:lpstr>Prioro</vt:lpstr>
      <vt:lpstr>GPĮ</vt:lpstr>
      <vt:lpstr>Vabalo filmai</vt:lpstr>
      <vt:lpstr>Best Film</vt:lpstr>
      <vt:lpstr>Kino pavasaris</vt:lpstr>
      <vt:lpstr>Skalvijos kino centras</vt:lpstr>
      <vt:lpstr>A-one Films</vt:lpstr>
      <vt:lpstr>Kino pasaka</vt:lpstr>
      <vt:lpstr>Kino Aljansas</vt:lpstr>
      <vt:lpstr>Kiti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2016-02-18T11:40:05Z</cp:lastPrinted>
  <dcterms:created xsi:type="dcterms:W3CDTF">2015-08-03T07:52:31Z</dcterms:created>
  <dcterms:modified xsi:type="dcterms:W3CDTF">2017-01-19T11:22:25Z</dcterms:modified>
</cp:coreProperties>
</file>